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риложение 3" sheetId="2" r:id="rId1"/>
  </sheets>
  <externalReferences>
    <externalReference r:id="rId2"/>
  </externalReferences>
  <definedNames>
    <definedName name="_xlnm.Print_Area" localSheetId="0">'приложение 3'!$A$1:$N$37</definedName>
  </definedNames>
  <calcPr calcId="162913"/>
</workbook>
</file>

<file path=xl/calcChain.xml><?xml version="1.0" encoding="utf-8"?>
<calcChain xmlns="http://schemas.openxmlformats.org/spreadsheetml/2006/main">
  <c r="F36" i="2" l="1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D37" i="2" s="1"/>
  <c r="C33" i="2"/>
  <c r="F32" i="2"/>
  <c r="E32" i="2"/>
  <c r="D32" i="2"/>
  <c r="C32" i="2"/>
  <c r="F31" i="2"/>
  <c r="F37" i="2" s="1"/>
  <c r="E31" i="2"/>
  <c r="E37" i="2" s="1"/>
  <c r="D31" i="2"/>
  <c r="C31" i="2"/>
  <c r="N14" i="2"/>
  <c r="M14" i="2"/>
  <c r="L14" i="2"/>
  <c r="K14" i="2"/>
  <c r="J14" i="2"/>
  <c r="I14" i="2"/>
  <c r="H14" i="2"/>
  <c r="G14" i="2"/>
  <c r="F14" i="2"/>
  <c r="E14" i="2"/>
  <c r="D14" i="2"/>
  <c r="I36" i="2" s="1"/>
  <c r="C14" i="2"/>
  <c r="H36" i="2" s="1"/>
  <c r="G36" i="2" s="1"/>
  <c r="N13" i="2"/>
  <c r="M13" i="2"/>
  <c r="L13" i="2"/>
  <c r="K13" i="2"/>
  <c r="J13" i="2"/>
  <c r="I13" i="2"/>
  <c r="H13" i="2"/>
  <c r="G13" i="2"/>
  <c r="F13" i="2"/>
  <c r="E13" i="2"/>
  <c r="D13" i="2"/>
  <c r="I35" i="2" s="1"/>
  <c r="C13" i="2"/>
  <c r="H35" i="2" s="1"/>
  <c r="N12" i="2"/>
  <c r="M12" i="2"/>
  <c r="L12" i="2"/>
  <c r="K12" i="2"/>
  <c r="J12" i="2"/>
  <c r="I12" i="2"/>
  <c r="H12" i="2"/>
  <c r="G12" i="2"/>
  <c r="F12" i="2"/>
  <c r="E12" i="2"/>
  <c r="D12" i="2"/>
  <c r="I34" i="2" s="1"/>
  <c r="C12" i="2"/>
  <c r="H34" i="2" s="1"/>
  <c r="G34" i="2" s="1"/>
  <c r="N11" i="2"/>
  <c r="M11" i="2"/>
  <c r="L11" i="2"/>
  <c r="K11" i="2"/>
  <c r="J11" i="2"/>
  <c r="I11" i="2"/>
  <c r="H11" i="2"/>
  <c r="G11" i="2"/>
  <c r="F11" i="2"/>
  <c r="E11" i="2"/>
  <c r="H33" i="2" s="1"/>
  <c r="D11" i="2"/>
  <c r="C11" i="2"/>
  <c r="N10" i="2"/>
  <c r="M10" i="2"/>
  <c r="L10" i="2"/>
  <c r="K10" i="2"/>
  <c r="H32" i="2" s="1"/>
  <c r="G32" i="2" s="1"/>
  <c r="J10" i="2"/>
  <c r="I10" i="2"/>
  <c r="H10" i="2"/>
  <c r="G10" i="2"/>
  <c r="F10" i="2"/>
  <c r="E10" i="2"/>
  <c r="D10" i="2"/>
  <c r="I32" i="2"/>
  <c r="C10" i="2"/>
  <c r="N9" i="2"/>
  <c r="N15" i="2" s="1"/>
  <c r="M9" i="2"/>
  <c r="M15" i="2" s="1"/>
  <c r="L9" i="2"/>
  <c r="L15" i="2" s="1"/>
  <c r="K9" i="2"/>
  <c r="K15" i="2" s="1"/>
  <c r="J9" i="2"/>
  <c r="J15" i="2" s="1"/>
  <c r="I9" i="2"/>
  <c r="I15" i="2" s="1"/>
  <c r="H9" i="2"/>
  <c r="H15" i="2" s="1"/>
  <c r="G9" i="2"/>
  <c r="G15" i="2" s="1"/>
  <c r="F9" i="2"/>
  <c r="F15" i="2" s="1"/>
  <c r="E9" i="2"/>
  <c r="E15" i="2" s="1"/>
  <c r="D9" i="2"/>
  <c r="D15" i="2" s="1"/>
  <c r="C9" i="2"/>
  <c r="C15" i="2" s="1"/>
  <c r="C37" i="2"/>
  <c r="G35" i="2" l="1"/>
  <c r="H31" i="2"/>
  <c r="I31" i="2"/>
  <c r="I33" i="2"/>
  <c r="G33" i="2" s="1"/>
  <c r="H37" i="2" l="1"/>
  <c r="G31" i="2"/>
  <c r="G37" i="2" s="1"/>
  <c r="I37" i="2"/>
</calcChain>
</file>

<file path=xl/sharedStrings.xml><?xml version="1.0" encoding="utf-8"?>
<sst xmlns="http://schemas.openxmlformats.org/spreadsheetml/2006/main" count="57" uniqueCount="27">
  <si>
    <t>№ п/п</t>
  </si>
  <si>
    <t>Всего</t>
  </si>
  <si>
    <t>тыс. руб.</t>
  </si>
  <si>
    <t xml:space="preserve">Направления </t>
  </si>
  <si>
    <t>по годам</t>
  </si>
  <si>
    <t>собственные</t>
  </si>
  <si>
    <t>заемные</t>
  </si>
  <si>
    <t>Развитие животноводства</t>
  </si>
  <si>
    <t>Развитие растениеводства</t>
  </si>
  <si>
    <t>Развитие овощеводства</t>
  </si>
  <si>
    <t>Развитие садоводства</t>
  </si>
  <si>
    <t>Развитие отрасли переработки</t>
  </si>
  <si>
    <t>Развитие мелиорации</t>
  </si>
  <si>
    <t>ИТОГО</t>
  </si>
  <si>
    <t>Направления (мероприятия)</t>
  </si>
  <si>
    <t>в том числе:</t>
  </si>
  <si>
    <t>Приложение № 3</t>
  </si>
  <si>
    <t>к Государственной программе развития агропромышленного комплекса</t>
  </si>
  <si>
    <t>собствен-ные</t>
  </si>
  <si>
    <t>Приднестровской Молдавской Республики на 2019–2026 годы</t>
  </si>
  <si>
    <t>Потребность в финансовых ресурсах (собственных и заемных) на развитие отраслей агропромышленного комплекса  Приднестровской Молдавской Республики на 2019–2026 годы</t>
  </si>
  <si>
    <t>1.</t>
  </si>
  <si>
    <t>2.</t>
  </si>
  <si>
    <t>3.</t>
  </si>
  <si>
    <t>4.</t>
  </si>
  <si>
    <t>5.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</si>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</sst>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166" fontId="0" fillId="0" borderId="0" xfId="0" applyNumberFormat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>
      <alignment wrapText="1"/>
    </xf>
    <xf numFmtId="166" fontId="1" fillId="0" borderId="3" xfId="0" applyNumberFormat="1" applyFont="1" applyFill="1" applyBorder="1" applyAlignment="1">
      <alignment horizontal="right" wrapText="1"/>
    </xf>
    <xf numFmtId="166" fontId="2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6" fillId="0" borderId="0" xfId="0" applyFont="1"/>
    <xf numFmtId="166" fontId="1" fillId="0" borderId="0" xfId="0" applyNumberFormat="1" applyFont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1" fillId="0" borderId="1" xfId="0" applyNumberFormat="1" applyFont="1" applyBorder="1" applyAlignment="1">
      <alignment horizontal="right" wrapText="1"/>
    </xf>
    <xf numFmtId="166" fontId="1" fillId="0" borderId="0" xfId="0" applyNumberFormat="1" applyFont="1" applyBorder="1" applyAlignment="1">
      <alignment horizontal="right" wrapText="1"/>
    </xf>
    <xf numFmtId="166" fontId="6" fillId="0" borderId="0" xfId="0" applyNumberFormat="1" applyFont="1"/>
    <xf numFmtId="166" fontId="2" fillId="0" borderId="1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166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NET~1/AppData/Local/Temp/bat/&#1055;&#1088;&#1080;&#1083;&#1086;&#1078;&#1077;&#1085;&#1080;&#1077;%208%20(&#1082;&#1088;&#1077;&#1076;&#1080;&#1090;.%20&#1088;&#1077;&#1089;&#1091;&#1088;&#1089;&#1099;)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Каменка"/>
      <sheetName val="Рыбница"/>
      <sheetName val="Григориополь"/>
      <sheetName val="Дубоссары"/>
      <sheetName val="Слободзея"/>
      <sheetName val="Тирасполь"/>
      <sheetName val="Бендеры"/>
    </sheetNames>
    <sheetDataSet>
      <sheetData sheetId="0"/>
      <sheetData sheetId="1">
        <row r="5">
          <cell r="C5">
            <v>0</v>
          </cell>
          <cell r="D5">
            <v>445</v>
          </cell>
          <cell r="E5">
            <v>0</v>
          </cell>
          <cell r="F5">
            <v>500</v>
          </cell>
          <cell r="G5">
            <v>0</v>
          </cell>
          <cell r="H5">
            <v>0</v>
          </cell>
          <cell r="I5">
            <v>0</v>
          </cell>
          <cell r="J5">
            <v>500</v>
          </cell>
          <cell r="K5">
            <v>0</v>
          </cell>
          <cell r="L5">
            <v>500</v>
          </cell>
          <cell r="M5">
            <v>0</v>
          </cell>
          <cell r="N5">
            <v>0</v>
          </cell>
          <cell r="O5">
            <v>0</v>
          </cell>
          <cell r="P5">
            <v>500</v>
          </cell>
          <cell r="Q5">
            <v>0</v>
          </cell>
          <cell r="R5">
            <v>500</v>
          </cell>
        </row>
        <row r="9">
          <cell r="C9">
            <v>18450</v>
          </cell>
          <cell r="D9">
            <v>0</v>
          </cell>
          <cell r="E9">
            <v>18750</v>
          </cell>
          <cell r="F9">
            <v>1500</v>
          </cell>
          <cell r="G9">
            <v>18800</v>
          </cell>
          <cell r="H9">
            <v>1500</v>
          </cell>
          <cell r="I9">
            <v>19150</v>
          </cell>
          <cell r="J9">
            <v>1500</v>
          </cell>
          <cell r="K9">
            <v>19150</v>
          </cell>
          <cell r="L9">
            <v>1500</v>
          </cell>
          <cell r="M9">
            <v>18550</v>
          </cell>
          <cell r="N9">
            <v>1000</v>
          </cell>
          <cell r="O9">
            <v>18050</v>
          </cell>
          <cell r="P9">
            <v>1000</v>
          </cell>
          <cell r="Q9">
            <v>18050</v>
          </cell>
          <cell r="R9">
            <v>1000</v>
          </cell>
        </row>
      </sheetData>
      <sheetData sheetId="2">
        <row r="5">
          <cell r="C5">
            <v>22134</v>
          </cell>
          <cell r="D5">
            <v>7400</v>
          </cell>
          <cell r="E5">
            <v>22936</v>
          </cell>
          <cell r="F5">
            <v>7400</v>
          </cell>
          <cell r="G5">
            <v>17136</v>
          </cell>
          <cell r="H5">
            <v>7400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</row>
        <row r="12">
          <cell r="C12">
            <v>6090</v>
          </cell>
          <cell r="D12">
            <v>4060</v>
          </cell>
          <cell r="E12">
            <v>7194</v>
          </cell>
          <cell r="F12">
            <v>4796</v>
          </cell>
          <cell r="G12">
            <v>4716</v>
          </cell>
          <cell r="H12">
            <v>3144</v>
          </cell>
          <cell r="I12">
            <v>3078</v>
          </cell>
          <cell r="J12">
            <v>2052</v>
          </cell>
          <cell r="K12">
            <v>2870</v>
          </cell>
          <cell r="L12">
            <v>1180</v>
          </cell>
          <cell r="M12">
            <v>906</v>
          </cell>
          <cell r="N12">
            <v>604</v>
          </cell>
          <cell r="O12">
            <v>6720</v>
          </cell>
          <cell r="P12">
            <v>4480</v>
          </cell>
          <cell r="Q12">
            <v>1650</v>
          </cell>
          <cell r="R12">
            <v>1100</v>
          </cell>
        </row>
        <row r="15">
          <cell r="C15">
            <v>31.2</v>
          </cell>
          <cell r="D15">
            <v>20.8</v>
          </cell>
          <cell r="E15">
            <v>2071</v>
          </cell>
          <cell r="F15">
            <v>1381</v>
          </cell>
          <cell r="G15">
            <v>2116</v>
          </cell>
          <cell r="H15">
            <v>1412</v>
          </cell>
          <cell r="I15">
            <v>2205</v>
          </cell>
          <cell r="J15">
            <v>1471</v>
          </cell>
          <cell r="K15">
            <v>2100</v>
          </cell>
          <cell r="L15">
            <v>1400</v>
          </cell>
        </row>
        <row r="16">
          <cell r="C16">
            <v>1230</v>
          </cell>
          <cell r="D16">
            <v>820</v>
          </cell>
          <cell r="E16">
            <v>1560</v>
          </cell>
          <cell r="F16">
            <v>1040</v>
          </cell>
          <cell r="G16">
            <v>1680</v>
          </cell>
          <cell r="H16">
            <v>1140</v>
          </cell>
          <cell r="I16">
            <v>600</v>
          </cell>
          <cell r="J16">
            <v>400</v>
          </cell>
          <cell r="K16">
            <v>1380</v>
          </cell>
          <cell r="L16">
            <v>920</v>
          </cell>
          <cell r="M16">
            <v>1380</v>
          </cell>
          <cell r="N16">
            <v>920</v>
          </cell>
          <cell r="O16">
            <v>1500</v>
          </cell>
          <cell r="P16">
            <v>1000</v>
          </cell>
          <cell r="Q16">
            <v>1800</v>
          </cell>
          <cell r="R16">
            <v>1200</v>
          </cell>
        </row>
      </sheetData>
      <sheetData sheetId="3">
        <row r="5">
          <cell r="C5">
            <v>12222</v>
          </cell>
          <cell r="D5">
            <v>308.5</v>
          </cell>
          <cell r="E5">
            <v>15549.6</v>
          </cell>
          <cell r="F5">
            <v>8663.6</v>
          </cell>
          <cell r="G5">
            <v>16899.5</v>
          </cell>
          <cell r="H5">
            <v>8688.4</v>
          </cell>
          <cell r="I5">
            <v>17981.900000000001</v>
          </cell>
          <cell r="J5">
            <v>8715.7000000000007</v>
          </cell>
          <cell r="K5">
            <v>15675.9</v>
          </cell>
          <cell r="L5">
            <v>267</v>
          </cell>
          <cell r="M5">
            <v>17119.900000000001</v>
          </cell>
          <cell r="N5">
            <v>338</v>
          </cell>
          <cell r="O5">
            <v>17692.7</v>
          </cell>
          <cell r="P5">
            <v>0</v>
          </cell>
          <cell r="Q5">
            <v>17922.8</v>
          </cell>
          <cell r="R5">
            <v>0</v>
          </cell>
        </row>
        <row r="13">
          <cell r="C13">
            <v>28664</v>
          </cell>
          <cell r="D13">
            <v>7849</v>
          </cell>
          <cell r="E13">
            <v>34074.400000000001</v>
          </cell>
          <cell r="F13">
            <v>13155.8</v>
          </cell>
          <cell r="G13">
            <v>32042.400000000001</v>
          </cell>
          <cell r="H13">
            <v>8486</v>
          </cell>
          <cell r="I13">
            <v>34689.5</v>
          </cell>
          <cell r="J13">
            <v>11385.5</v>
          </cell>
          <cell r="K13">
            <v>34229.5</v>
          </cell>
          <cell r="L13">
            <v>7267.8</v>
          </cell>
          <cell r="M13">
            <v>36102</v>
          </cell>
          <cell r="N13">
            <v>6894.6</v>
          </cell>
          <cell r="O13">
            <v>38239.1</v>
          </cell>
          <cell r="P13">
            <v>7112.5</v>
          </cell>
          <cell r="Q13">
            <v>39404.9</v>
          </cell>
          <cell r="R13">
            <v>2713.3</v>
          </cell>
        </row>
        <row r="25">
          <cell r="C25">
            <v>371</v>
          </cell>
          <cell r="D25">
            <v>2104</v>
          </cell>
          <cell r="E25">
            <v>371</v>
          </cell>
          <cell r="F25">
            <v>2104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7">
          <cell r="C27">
            <v>11380</v>
          </cell>
          <cell r="D27">
            <v>5615</v>
          </cell>
          <cell r="E27">
            <v>11238</v>
          </cell>
          <cell r="F27">
            <v>7280</v>
          </cell>
          <cell r="G27">
            <v>1283</v>
          </cell>
          <cell r="H27">
            <v>690</v>
          </cell>
          <cell r="I27">
            <v>1250</v>
          </cell>
          <cell r="J27">
            <v>698</v>
          </cell>
          <cell r="K27">
            <v>1240</v>
          </cell>
          <cell r="L27">
            <v>645</v>
          </cell>
          <cell r="M27">
            <v>1240</v>
          </cell>
          <cell r="N27">
            <v>620</v>
          </cell>
          <cell r="O27">
            <v>1220</v>
          </cell>
          <cell r="P27">
            <v>620</v>
          </cell>
          <cell r="Q27">
            <v>1220</v>
          </cell>
          <cell r="R27">
            <v>620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2415</v>
          </cell>
          <cell r="G35">
            <v>0</v>
          </cell>
          <cell r="H35">
            <v>11270</v>
          </cell>
          <cell r="I35">
            <v>0</v>
          </cell>
          <cell r="J35">
            <v>4830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11270</v>
          </cell>
          <cell r="Q35">
            <v>3375</v>
          </cell>
          <cell r="R35">
            <v>4830</v>
          </cell>
        </row>
        <row r="38">
          <cell r="C38">
            <v>8381.5</v>
          </cell>
          <cell r="D38">
            <v>1180</v>
          </cell>
          <cell r="E38">
            <v>11745.75</v>
          </cell>
          <cell r="F38">
            <v>3655</v>
          </cell>
          <cell r="G38">
            <v>13050</v>
          </cell>
          <cell r="H38">
            <v>3655</v>
          </cell>
          <cell r="I38">
            <v>1710</v>
          </cell>
          <cell r="J38">
            <v>1700</v>
          </cell>
          <cell r="K38">
            <v>3815</v>
          </cell>
          <cell r="L38">
            <v>8170</v>
          </cell>
          <cell r="M38">
            <v>1350</v>
          </cell>
          <cell r="N38">
            <v>0</v>
          </cell>
          <cell r="O38">
            <v>2155</v>
          </cell>
          <cell r="P38">
            <v>0</v>
          </cell>
          <cell r="Q38">
            <v>2477</v>
          </cell>
          <cell r="R38">
            <v>0</v>
          </cell>
        </row>
      </sheetData>
      <sheetData sheetId="4">
        <row r="5">
          <cell r="C5">
            <v>18532</v>
          </cell>
          <cell r="D5">
            <v>10004</v>
          </cell>
          <cell r="E5">
            <v>18532</v>
          </cell>
          <cell r="F5">
            <v>10004</v>
          </cell>
          <cell r="G5">
            <v>10332</v>
          </cell>
          <cell r="H5">
            <v>5084</v>
          </cell>
          <cell r="I5">
            <v>18532</v>
          </cell>
          <cell r="J5">
            <v>1803.9999999999998</v>
          </cell>
          <cell r="K5">
            <v>3771.9999999999995</v>
          </cell>
          <cell r="L5">
            <v>983.99999999999989</v>
          </cell>
          <cell r="M5">
            <v>11971.999999999998</v>
          </cell>
          <cell r="N5">
            <v>8364</v>
          </cell>
          <cell r="O5">
            <v>3771.9999999999995</v>
          </cell>
          <cell r="P5">
            <v>1803.9999999999998</v>
          </cell>
          <cell r="Q5">
            <v>18532</v>
          </cell>
          <cell r="R5">
            <v>8364</v>
          </cell>
        </row>
        <row r="6">
          <cell r="C6">
            <v>13119.999999999998</v>
          </cell>
          <cell r="D6">
            <v>8200</v>
          </cell>
          <cell r="E6">
            <v>11479.999999999998</v>
          </cell>
          <cell r="F6">
            <v>8200</v>
          </cell>
          <cell r="G6">
            <v>20500</v>
          </cell>
          <cell r="H6">
            <v>8200</v>
          </cell>
          <cell r="I6">
            <v>12299.999999999998</v>
          </cell>
          <cell r="J6">
            <v>8200</v>
          </cell>
          <cell r="K6">
            <v>10659.999999999998</v>
          </cell>
          <cell r="L6">
            <v>8200</v>
          </cell>
          <cell r="M6">
            <v>10659.999999999998</v>
          </cell>
          <cell r="N6">
            <v>9840</v>
          </cell>
          <cell r="O6">
            <v>10659.999999999998</v>
          </cell>
          <cell r="P6">
            <v>8200</v>
          </cell>
          <cell r="Q6">
            <v>10659.999999999998</v>
          </cell>
          <cell r="R6">
            <v>8200</v>
          </cell>
        </row>
        <row r="7">
          <cell r="C7">
            <v>1066</v>
          </cell>
          <cell r="D7">
            <v>0</v>
          </cell>
          <cell r="E7">
            <v>983.99999999999989</v>
          </cell>
          <cell r="F7">
            <v>819.99999999999989</v>
          </cell>
          <cell r="G7">
            <v>623.19999999999993</v>
          </cell>
          <cell r="H7">
            <v>574</v>
          </cell>
          <cell r="I7">
            <v>541.19999999999993</v>
          </cell>
          <cell r="J7">
            <v>409.99999999999994</v>
          </cell>
          <cell r="K7">
            <v>459.19999999999993</v>
          </cell>
          <cell r="L7">
            <v>409.99999999999994</v>
          </cell>
          <cell r="M7">
            <v>574</v>
          </cell>
          <cell r="N7">
            <v>491.99999999999994</v>
          </cell>
          <cell r="O7">
            <v>491.99999999999994</v>
          </cell>
          <cell r="P7">
            <v>409.99999999999994</v>
          </cell>
          <cell r="Q7">
            <v>574</v>
          </cell>
          <cell r="R7">
            <v>491.99999999999994</v>
          </cell>
        </row>
        <row r="8">
          <cell r="C8">
            <v>2050</v>
          </cell>
          <cell r="D8">
            <v>409.99999999999994</v>
          </cell>
          <cell r="E8">
            <v>2624</v>
          </cell>
          <cell r="F8">
            <v>901.99999999999989</v>
          </cell>
          <cell r="G8">
            <v>2624</v>
          </cell>
          <cell r="H8">
            <v>819.99999999999989</v>
          </cell>
          <cell r="I8">
            <v>2624</v>
          </cell>
          <cell r="J8">
            <v>819.99999999999989</v>
          </cell>
          <cell r="K8">
            <v>2624</v>
          </cell>
          <cell r="L8">
            <v>983.99999999999989</v>
          </cell>
          <cell r="M8">
            <v>164</v>
          </cell>
          <cell r="N8">
            <v>164</v>
          </cell>
          <cell r="O8">
            <v>164</v>
          </cell>
          <cell r="P8">
            <v>164</v>
          </cell>
          <cell r="Q8">
            <v>983.99999999999989</v>
          </cell>
          <cell r="R8">
            <v>983.99999999999989</v>
          </cell>
        </row>
        <row r="9">
          <cell r="C9">
            <v>16400</v>
          </cell>
          <cell r="D9">
            <v>13119.999999999998</v>
          </cell>
          <cell r="E9">
            <v>18040</v>
          </cell>
          <cell r="F9">
            <v>13447.999999999998</v>
          </cell>
          <cell r="G9">
            <v>13119.999999999998</v>
          </cell>
          <cell r="H9">
            <v>13119.999999999998</v>
          </cell>
          <cell r="I9">
            <v>14759.999999999998</v>
          </cell>
          <cell r="J9">
            <v>14759.999999999998</v>
          </cell>
          <cell r="K9">
            <v>13939.999999999998</v>
          </cell>
          <cell r="L9">
            <v>16400</v>
          </cell>
          <cell r="M9">
            <v>13119.999999999998</v>
          </cell>
          <cell r="N9">
            <v>13119.999999999998</v>
          </cell>
          <cell r="O9">
            <v>13119.999999999998</v>
          </cell>
          <cell r="P9">
            <v>14759.999999999998</v>
          </cell>
          <cell r="Q9">
            <v>13119.999999999998</v>
          </cell>
          <cell r="R9">
            <v>14759.999999999998</v>
          </cell>
        </row>
        <row r="10">
          <cell r="C10">
            <v>4100</v>
          </cell>
          <cell r="D10">
            <v>4100</v>
          </cell>
          <cell r="E10">
            <v>4100</v>
          </cell>
          <cell r="F10">
            <v>4100</v>
          </cell>
          <cell r="G10">
            <v>4100</v>
          </cell>
          <cell r="H10">
            <v>4100</v>
          </cell>
          <cell r="I10">
            <v>4100</v>
          </cell>
          <cell r="J10">
            <v>4100</v>
          </cell>
          <cell r="K10">
            <v>4100</v>
          </cell>
          <cell r="L10">
            <v>4100</v>
          </cell>
          <cell r="M10">
            <v>4100</v>
          </cell>
          <cell r="N10">
            <v>4100</v>
          </cell>
          <cell r="O10">
            <v>4100</v>
          </cell>
          <cell r="P10">
            <v>4100</v>
          </cell>
          <cell r="Q10">
            <v>4100</v>
          </cell>
          <cell r="R10">
            <v>4100</v>
          </cell>
        </row>
      </sheetData>
      <sheetData sheetId="5"/>
      <sheetData sheetId="6">
        <row r="6">
          <cell r="C6">
            <v>150</v>
          </cell>
          <cell r="D6">
            <v>200</v>
          </cell>
          <cell r="E6">
            <v>464</v>
          </cell>
          <cell r="F6">
            <v>974</v>
          </cell>
          <cell r="G6">
            <v>300</v>
          </cell>
          <cell r="H6">
            <v>700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9">
          <cell r="C9">
            <v>0</v>
          </cell>
          <cell r="D9">
            <v>0</v>
          </cell>
          <cell r="E9">
            <v>230</v>
          </cell>
          <cell r="F9">
            <v>260</v>
          </cell>
          <cell r="G9">
            <v>30</v>
          </cell>
          <cell r="H9">
            <v>54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2">
          <cell r="C12">
            <v>30</v>
          </cell>
          <cell r="D12">
            <v>0</v>
          </cell>
          <cell r="E12">
            <v>102</v>
          </cell>
          <cell r="F12">
            <v>100</v>
          </cell>
          <cell r="G12">
            <v>78</v>
          </cell>
          <cell r="H12">
            <v>100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</sheetData>
      <sheetData sheetId="7">
        <row r="5">
          <cell r="C5">
            <v>3290</v>
          </cell>
          <cell r="D5">
            <v>1600</v>
          </cell>
          <cell r="E5">
            <v>2620</v>
          </cell>
          <cell r="F5">
            <v>1350</v>
          </cell>
          <cell r="G5">
            <v>2670</v>
          </cell>
          <cell r="H5">
            <v>2000</v>
          </cell>
          <cell r="I5">
            <v>2880</v>
          </cell>
          <cell r="J5">
            <v>1500</v>
          </cell>
          <cell r="K5">
            <v>3080</v>
          </cell>
          <cell r="L5">
            <v>800</v>
          </cell>
          <cell r="M5">
            <v>3320</v>
          </cell>
          <cell r="N5">
            <v>800</v>
          </cell>
          <cell r="O5">
            <v>3540</v>
          </cell>
          <cell r="P5">
            <v>400</v>
          </cell>
          <cell r="Q5">
            <v>3860</v>
          </cell>
          <cell r="R5">
            <v>0</v>
          </cell>
        </row>
        <row r="12">
          <cell r="C12">
            <v>1500</v>
          </cell>
          <cell r="D12">
            <v>13992</v>
          </cell>
          <cell r="E12">
            <v>1800</v>
          </cell>
          <cell r="F12">
            <v>6120</v>
          </cell>
          <cell r="G12">
            <v>2000</v>
          </cell>
          <cell r="H12">
            <v>1863</v>
          </cell>
          <cell r="I12">
            <v>2000</v>
          </cell>
          <cell r="J12">
            <v>1936</v>
          </cell>
          <cell r="K12">
            <v>2000</v>
          </cell>
          <cell r="L12">
            <v>1500</v>
          </cell>
          <cell r="M12">
            <v>2000</v>
          </cell>
          <cell r="N12">
            <v>1500</v>
          </cell>
          <cell r="O12">
            <v>2500</v>
          </cell>
          <cell r="P12">
            <v>1500</v>
          </cell>
          <cell r="Q12">
            <v>2500</v>
          </cell>
          <cell r="R12">
            <v>1500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100</v>
          </cell>
          <cell r="H19">
            <v>100</v>
          </cell>
          <cell r="I19">
            <v>250</v>
          </cell>
          <cell r="J19">
            <v>250</v>
          </cell>
          <cell r="K19">
            <v>250</v>
          </cell>
          <cell r="L19">
            <v>250</v>
          </cell>
          <cell r="M19">
            <v>250</v>
          </cell>
          <cell r="N19">
            <v>250</v>
          </cell>
          <cell r="O19">
            <v>300</v>
          </cell>
          <cell r="P19">
            <v>300</v>
          </cell>
          <cell r="Q19">
            <v>300</v>
          </cell>
          <cell r="R19">
            <v>300</v>
          </cell>
        </row>
        <row r="21">
          <cell r="C21">
            <v>100</v>
          </cell>
          <cell r="D21">
            <v>0</v>
          </cell>
          <cell r="E21">
            <v>150</v>
          </cell>
          <cell r="F21">
            <v>0</v>
          </cell>
          <cell r="G21">
            <v>150</v>
          </cell>
          <cell r="H21">
            <v>170</v>
          </cell>
          <cell r="I21">
            <v>250</v>
          </cell>
          <cell r="J21">
            <v>0</v>
          </cell>
          <cell r="K21">
            <v>250</v>
          </cell>
          <cell r="L21">
            <v>0</v>
          </cell>
          <cell r="M21">
            <v>250</v>
          </cell>
          <cell r="N21">
            <v>0</v>
          </cell>
          <cell r="O21">
            <v>250</v>
          </cell>
          <cell r="P21">
            <v>0</v>
          </cell>
          <cell r="Q21">
            <v>250</v>
          </cell>
          <cell r="R21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1000</v>
          </cell>
          <cell r="I23">
            <v>0</v>
          </cell>
          <cell r="J23">
            <v>1000</v>
          </cell>
          <cell r="K23">
            <v>0</v>
          </cell>
          <cell r="L23">
            <v>1200</v>
          </cell>
          <cell r="M23">
            <v>0</v>
          </cell>
          <cell r="N23">
            <v>1200</v>
          </cell>
          <cell r="O23">
            <v>0</v>
          </cell>
          <cell r="P23">
            <v>1200</v>
          </cell>
          <cell r="Q23">
            <v>0</v>
          </cell>
          <cell r="R23">
            <v>1200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view="pageBreakPreview" zoomScale="60" zoomScaleNormal="100" workbookViewId="0">
      <selection activeCell="A37" sqref="A37:B37"/>
    </sheetView>
  </sheetViews>
  <sheetFormatPr defaultRowHeight="15" x14ac:dyDescent="0.25"/>
  <cols>
    <col min="1" max="1" width="3.85546875" customWidth="1"/>
    <col min="2" max="2" width="19" customWidth="1"/>
    <col min="3" max="3" width="10.5703125" customWidth="1"/>
    <col min="4" max="4" width="9" customWidth="1"/>
    <col min="5" max="5" width="10.42578125" customWidth="1"/>
    <col min="6" max="6" width="10.5703125" customWidth="1"/>
    <col min="7" max="7" width="12.85546875" customWidth="1"/>
    <col min="8" max="8" width="12.42578125" customWidth="1"/>
    <col min="9" max="9" width="11" customWidth="1"/>
    <col min="11" max="11" width="10.42578125" customWidth="1"/>
    <col min="12" max="12" width="9.42578125" customWidth="1"/>
    <col min="13" max="13" width="10.42578125" customWidth="1"/>
    <col min="14" max="14" width="8.85546875" customWidth="1"/>
    <col min="15" max="15" width="8.7109375" customWidth="1"/>
    <col min="16" max="16" width="12.5703125" customWidth="1"/>
    <col min="17" max="20" width="9" customWidth="1"/>
    <col min="21" max="21" width="8" customWidth="1"/>
    <col min="22" max="22" width="6.85546875" customWidth="1"/>
    <col min="23" max="23" width="7.42578125" customWidth="1"/>
    <col min="24" max="24" width="11.5703125" customWidth="1"/>
  </cols>
  <sheetData>
    <row r="1" spans="1:24" ht="15.75" x14ac:dyDescent="0.25">
      <c r="M1" s="38" t="s">
        <v>16</v>
      </c>
      <c r="N1" s="38"/>
    </row>
    <row r="2" spans="1:24" ht="15.75" x14ac:dyDescent="0.25">
      <c r="H2" s="38" t="s">
        <v>17</v>
      </c>
      <c r="I2" s="38"/>
      <c r="J2" s="38"/>
      <c r="K2" s="38"/>
      <c r="L2" s="38"/>
      <c r="M2" s="38"/>
      <c r="N2" s="38"/>
    </row>
    <row r="3" spans="1:24" ht="15.75" x14ac:dyDescent="0.25">
      <c r="I3" s="38" t="s">
        <v>19</v>
      </c>
      <c r="J3" s="38"/>
      <c r="K3" s="38"/>
      <c r="L3" s="38"/>
      <c r="M3" s="38"/>
      <c r="N3" s="38"/>
    </row>
    <row r="4" spans="1:24" ht="36" customHeight="1" x14ac:dyDescent="0.25">
      <c r="A4" s="44" t="s">
        <v>20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2"/>
      <c r="P4" s="2"/>
      <c r="Q4" s="2"/>
      <c r="R4" s="2"/>
      <c r="S4" s="2"/>
      <c r="T4" s="2"/>
      <c r="U4" s="2"/>
      <c r="V4" s="2"/>
      <c r="W4" s="2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 t="s">
        <v>2</v>
      </c>
      <c r="N5" s="3"/>
      <c r="O5" s="3"/>
      <c r="P5" s="3"/>
      <c r="Q5" s="3"/>
      <c r="R5" s="3"/>
      <c r="S5" s="3"/>
      <c r="T5" s="3"/>
      <c r="U5" s="3"/>
      <c r="V5" s="50"/>
      <c r="W5" s="50"/>
    </row>
    <row r="6" spans="1:24" ht="15" customHeight="1" x14ac:dyDescent="0.25">
      <c r="A6" s="51" t="s">
        <v>0</v>
      </c>
      <c r="B6" s="51" t="s">
        <v>3</v>
      </c>
      <c r="C6" s="54" t="s"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24" ht="15.75" x14ac:dyDescent="0.25">
      <c r="A7" s="52"/>
      <c r="B7" s="52"/>
      <c r="C7" s="39">
        <v>2019</v>
      </c>
      <c r="D7" s="40"/>
      <c r="E7" s="39">
        <v>2020</v>
      </c>
      <c r="F7" s="40"/>
      <c r="G7" s="39">
        <v>2021</v>
      </c>
      <c r="H7" s="40"/>
      <c r="I7" s="39">
        <v>2022</v>
      </c>
      <c r="J7" s="40"/>
      <c r="K7" s="39">
        <v>2023</v>
      </c>
      <c r="L7" s="40"/>
      <c r="M7" s="39">
        <v>2024</v>
      </c>
      <c r="N7" s="40"/>
    </row>
    <row r="8" spans="1:24" ht="31.5" x14ac:dyDescent="0.25">
      <c r="A8" s="53"/>
      <c r="B8" s="53"/>
      <c r="C8" s="10" t="s">
        <v>18</v>
      </c>
      <c r="D8" s="10" t="s">
        <v>6</v>
      </c>
      <c r="E8" s="10" t="s">
        <v>18</v>
      </c>
      <c r="F8" s="10" t="s">
        <v>6</v>
      </c>
      <c r="G8" s="10" t="s">
        <v>5</v>
      </c>
      <c r="H8" s="10" t="s">
        <v>6</v>
      </c>
      <c r="I8" s="10" t="s">
        <v>18</v>
      </c>
      <c r="J8" s="10" t="s">
        <v>6</v>
      </c>
      <c r="K8" s="10" t="s">
        <v>18</v>
      </c>
      <c r="L8" s="10" t="s">
        <v>6</v>
      </c>
      <c r="M8" s="10" t="s">
        <v>18</v>
      </c>
      <c r="N8" s="10" t="s">
        <v>6</v>
      </c>
    </row>
    <row r="9" spans="1:24" s="5" customFormat="1" ht="36.75" customHeight="1" x14ac:dyDescent="0.25">
      <c r="A9" s="33" t="s">
        <v>21</v>
      </c>
      <c r="B9" s="11" t="s">
        <v>7</v>
      </c>
      <c r="C9" s="12">
        <f>[1]Каменка!C5+[1]Рыбница!C5+[1]Григориополь!C5+[1]Дубоссары!C5+[1]Тирасполь!C6+[1]Бендеры!C5</f>
        <v>56328</v>
      </c>
      <c r="D9" s="12">
        <f>[1]Каменка!D5+[1]Рыбница!D5+[1]Григориополь!D5+[1]Дубоссары!D5+[1]Тирасполь!D6+[1]Бендеры!D5</f>
        <v>19957.5</v>
      </c>
      <c r="E9" s="12">
        <f>[1]Каменка!E5+[1]Рыбница!E5+[1]Григориополь!E5+[1]Дубоссары!E5+[1]Тирасполь!E6+[1]Бендеры!E5</f>
        <v>60101.599999999999</v>
      </c>
      <c r="F9" s="12">
        <f>[1]Каменка!F5+[1]Рыбница!F5+[1]Григориополь!F5+[1]Дубоссары!F5+[1]Тирасполь!F6+[1]Бендеры!F5</f>
        <v>28891.599999999999</v>
      </c>
      <c r="G9" s="12">
        <f>[1]Каменка!G5+[1]Рыбница!G5+[1]Григориополь!G5+[1]Дубоссары!G5+[1]Тирасполь!G6+[1]Бендеры!G5</f>
        <v>47337.5</v>
      </c>
      <c r="H9" s="12">
        <f>[1]Каменка!H5+[1]Рыбница!H5+[1]Григориополь!H5+[1]Дубоссары!H5+[1]Тирасполь!H6+[1]Бендеры!H5</f>
        <v>23872.400000000001</v>
      </c>
      <c r="I9" s="12">
        <f>[1]Каменка!I5+[1]Рыбница!I5+[1]Григориополь!I5+[1]Дубоссары!I5+[1]Тирасполь!I6+[1]Бендеры!I5</f>
        <v>39393.9</v>
      </c>
      <c r="J9" s="12">
        <f>[1]Каменка!J5+[1]Рыбница!J5+[1]Григориополь!J5+[1]Дубоссары!J5+[1]Тирасполь!J6+[1]Бендеры!J5</f>
        <v>12519.7</v>
      </c>
      <c r="K9" s="12">
        <f>[1]Каменка!K5+[1]Рыбница!K5+[1]Григориополь!K5+[1]Дубоссары!K5+[1]Тирасполь!K6+[1]Бендеры!K5</f>
        <v>22527.899999999998</v>
      </c>
      <c r="L9" s="12">
        <f>[1]Каменка!L5+[1]Рыбница!L5+[1]Григориополь!L5+[1]Дубоссары!L5+[1]Тирасполь!L6+[1]Бендеры!L5</f>
        <v>2551</v>
      </c>
      <c r="M9" s="12">
        <f>[1]Каменка!M5+[1]Рыбница!M5+[1]Григориополь!M5+[1]Дубоссары!M5+[1]Тирасполь!M6+[1]Бендеры!M5</f>
        <v>32411.9</v>
      </c>
      <c r="N9" s="12">
        <f>[1]Каменка!N5+[1]Рыбница!N5+[1]Григориополь!N5+[1]Дубоссары!N5+[1]Тирасполь!N6+[1]Бендеры!N5</f>
        <v>9502</v>
      </c>
      <c r="X9" s="6"/>
    </row>
    <row r="10" spans="1:24" s="5" customFormat="1" ht="36" customHeight="1" x14ac:dyDescent="0.25">
      <c r="A10" s="33" t="s">
        <v>22</v>
      </c>
      <c r="B10" s="11" t="s">
        <v>8</v>
      </c>
      <c r="C10" s="13">
        <f>[1]Каменка!C9+[1]Рыбница!C12+[1]Григориополь!C13+[1]Дубоссары!C6+[1]Тирасполь!C9+[1]Бендеры!C12</f>
        <v>67824</v>
      </c>
      <c r="D10" s="13">
        <f>[1]Каменка!D9+[1]Рыбница!D12+[1]Григориополь!D13+[1]Дубоссары!D6+[1]Тирасполь!D9+[1]Бендеры!D12</f>
        <v>34101</v>
      </c>
      <c r="E10" s="13">
        <f>[1]Каменка!E9+[1]Рыбница!E12+[1]Григориополь!E13+[1]Дубоссары!E6+[1]Тирасполь!E9+[1]Бендеры!E12</f>
        <v>73528.399999999994</v>
      </c>
      <c r="F10" s="13">
        <f>[1]Каменка!F9+[1]Рыбница!F12+[1]Григориополь!F13+[1]Дубоссары!F6+[1]Тирасполь!F9+[1]Бендеры!F12</f>
        <v>34031.800000000003</v>
      </c>
      <c r="G10" s="13">
        <f>[1]Каменка!G9+[1]Рыбница!G12+[1]Григориополь!G13+[1]Дубоссары!G6+[1]Тирасполь!G9+[1]Бендеры!G12</f>
        <v>78088.399999999994</v>
      </c>
      <c r="H10" s="13">
        <f>[1]Каменка!H9+[1]Рыбница!H12+[1]Григориополь!H13+[1]Дубоссары!H6+[1]Тирасполь!H9+[1]Бендеры!H12</f>
        <v>23247</v>
      </c>
      <c r="I10" s="13">
        <f>[1]Каменка!I9+[1]Рыбница!I12+[1]Григориополь!I13+[1]Дубоссары!I6+[1]Тирасполь!I9+[1]Бендеры!I12</f>
        <v>71217.5</v>
      </c>
      <c r="J10" s="13">
        <f>[1]Каменка!J9+[1]Рыбница!J12+[1]Григориополь!J13+[1]Дубоссары!J6+[1]Тирасполь!J9+[1]Бендеры!J12</f>
        <v>25073.5</v>
      </c>
      <c r="K10" s="13">
        <f>[1]Каменка!K9+[1]Рыбница!K12+[1]Григориополь!K13+[1]Дубоссары!K6+[1]Тирасполь!K9+[1]Бендеры!K12</f>
        <v>68909.5</v>
      </c>
      <c r="L10" s="13">
        <f>[1]Каменка!L9+[1]Рыбница!L12+[1]Григориополь!L13+[1]Дубоссары!L6+[1]Тирасполь!L9+[1]Бендеры!L12</f>
        <v>19647.8</v>
      </c>
      <c r="M10" s="13">
        <f>[1]Каменка!M9+[1]Рыбница!M12+[1]Григориополь!M13+[1]Дубоссары!M6+[1]Тирасполь!M9+[1]Бендеры!M12</f>
        <v>68218</v>
      </c>
      <c r="N10" s="13">
        <f>[1]Каменка!N9+[1]Рыбница!N12+[1]Григориополь!N13+[1]Дубоссары!N6+[1]Тирасполь!N9+[1]Бендеры!N12</f>
        <v>19838.599999999999</v>
      </c>
      <c r="X10" s="6"/>
    </row>
    <row r="11" spans="1:24" s="5" customFormat="1" ht="39" customHeight="1" x14ac:dyDescent="0.25">
      <c r="A11" s="33" t="s">
        <v>23</v>
      </c>
      <c r="B11" s="9" t="s">
        <v>9</v>
      </c>
      <c r="C11" s="14">
        <f>[1]Григориополь!C25+[1]Дубоссары!C7+[1]Бендеры!C19</f>
        <v>1437</v>
      </c>
      <c r="D11" s="14">
        <f>[1]Григориополь!D25+[1]Дубоссары!D7+[1]Бендеры!D19</f>
        <v>2104</v>
      </c>
      <c r="E11" s="14">
        <f>[1]Григориополь!E25+[1]Дубоссары!E7+[1]Бендеры!E19</f>
        <v>1355</v>
      </c>
      <c r="F11" s="14">
        <f>[1]Григориополь!F25+[1]Дубоссары!F7+[1]Бендеры!F19</f>
        <v>2924</v>
      </c>
      <c r="G11" s="14">
        <f>[1]Григориополь!G25+[1]Дубоссары!G7+[1]Бендеры!G19</f>
        <v>723.19999999999993</v>
      </c>
      <c r="H11" s="14">
        <f>[1]Григориополь!H25+[1]Дубоссары!H7+[1]Бендеры!H19</f>
        <v>674</v>
      </c>
      <c r="I11" s="14">
        <f>[1]Григориополь!I25+[1]Дубоссары!I7+[1]Бендеры!I19</f>
        <v>791.19999999999993</v>
      </c>
      <c r="J11" s="14">
        <f>[1]Григориополь!J25+[1]Дубоссары!J7+[1]Бендеры!J19</f>
        <v>660</v>
      </c>
      <c r="K11" s="14">
        <f>[1]Григориополь!K25+[1]Дубоссары!K7+[1]Бендеры!K19</f>
        <v>709.19999999999993</v>
      </c>
      <c r="L11" s="14">
        <f>[1]Григориополь!L25+[1]Дубоссары!L7+[1]Бендеры!L19</f>
        <v>660</v>
      </c>
      <c r="M11" s="14">
        <f>[1]Григориополь!M25+[1]Дубоссары!M7+[1]Бендеры!M19</f>
        <v>824</v>
      </c>
      <c r="N11" s="14">
        <f>[1]Григориополь!N25+[1]Дубоссары!N7+[1]Бендеры!N19</f>
        <v>742</v>
      </c>
      <c r="X11" s="7"/>
    </row>
    <row r="12" spans="1:24" s="5" customFormat="1" ht="36.75" customHeight="1" x14ac:dyDescent="0.25">
      <c r="A12" s="29" t="s">
        <v>24</v>
      </c>
      <c r="B12" s="9" t="s">
        <v>10</v>
      </c>
      <c r="C12" s="13">
        <f>[1]Рыбница!C15+[1]Григориополь!C27+[1]Дубоссары!C8+[1]Бендеры!C21</f>
        <v>13561.2</v>
      </c>
      <c r="D12" s="13">
        <f>[1]Рыбница!D15+[1]Григориополь!D27+[1]Дубоссары!D8+[1]Бендеры!D21</f>
        <v>6045.8</v>
      </c>
      <c r="E12" s="13">
        <f>[1]Рыбница!E15+[1]Григориополь!E27+[1]Дубоссары!E8+[1]Бендеры!E21</f>
        <v>16083</v>
      </c>
      <c r="F12" s="13">
        <f>[1]Рыбница!F15+[1]Григориополь!F27+[1]Дубоссары!F8+[1]Бендеры!F21</f>
        <v>9563</v>
      </c>
      <c r="G12" s="13">
        <f>[1]Рыбница!G15+[1]Григориополь!G27+[1]Дубоссары!G8+[1]Бендеры!G21</f>
        <v>6173</v>
      </c>
      <c r="H12" s="13">
        <f>[1]Рыбница!H15+[1]Григориополь!H27+[1]Дубоссары!H8+[1]Бендеры!H21</f>
        <v>3092</v>
      </c>
      <c r="I12" s="13">
        <f>[1]Рыбница!I15+[1]Григориополь!I27+[1]Дубоссары!I8+[1]Бендеры!I21</f>
        <v>6329</v>
      </c>
      <c r="J12" s="13">
        <f>[1]Рыбница!J15+[1]Григориополь!J27+[1]Дубоссары!J8+[1]Бендеры!J21</f>
        <v>2989</v>
      </c>
      <c r="K12" s="13">
        <f>[1]Рыбница!K15+[1]Григориополь!K27+[1]Дубоссары!K8+[1]Бендеры!K21</f>
        <v>6214</v>
      </c>
      <c r="L12" s="13">
        <f>[1]Рыбница!L15+[1]Григориополь!L27+[1]Дубоссары!L8+[1]Бендеры!L21</f>
        <v>3029</v>
      </c>
      <c r="M12" s="13">
        <f>[1]Рыбница!M15+[1]Григориополь!M27+[1]Дубоссары!M8+[1]Бендеры!M21</f>
        <v>1654</v>
      </c>
      <c r="N12" s="13">
        <f>[1]Рыбница!N15+[1]Григориополь!N27+[1]Дубоссары!N8+[1]Бендеры!N21</f>
        <v>784</v>
      </c>
      <c r="X12" s="7"/>
    </row>
    <row r="13" spans="1:24" s="5" customFormat="1" ht="35.25" customHeight="1" x14ac:dyDescent="0.25">
      <c r="A13" s="29" t="s">
        <v>25</v>
      </c>
      <c r="B13" s="9" t="s">
        <v>11</v>
      </c>
      <c r="C13" s="13">
        <f>[1]Григориополь!C35+[1]Дубоссары!C9+[1]Бендеры!C23</f>
        <v>16400</v>
      </c>
      <c r="D13" s="13">
        <f>[1]Григориополь!D35+[1]Дубоссары!D9+[1]Бендеры!D23</f>
        <v>13119.999999999998</v>
      </c>
      <c r="E13" s="13">
        <f>[1]Григориополь!E35+[1]Дубоссары!E9+[1]Бендеры!E23</f>
        <v>18040</v>
      </c>
      <c r="F13" s="13">
        <f>[1]Григориополь!F35+[1]Дубоссары!F9+[1]Бендеры!F23</f>
        <v>15862.999999999998</v>
      </c>
      <c r="G13" s="13">
        <f>[1]Григориополь!G35+[1]Дубоссары!G9+[1]Бендеры!G23</f>
        <v>13119.999999999998</v>
      </c>
      <c r="H13" s="13">
        <f>[1]Григориополь!H35+[1]Дубоссары!H9+[1]Бендеры!H23</f>
        <v>25390</v>
      </c>
      <c r="I13" s="13">
        <f>[1]Григориополь!I35+[1]Дубоссары!I9+[1]Бендеры!I23</f>
        <v>14759.999999999998</v>
      </c>
      <c r="J13" s="13">
        <f>[1]Григориополь!J35+[1]Дубоссары!J9+[1]Бендеры!J23</f>
        <v>20590</v>
      </c>
      <c r="K13" s="13">
        <f>[1]Григориополь!K35+[1]Дубоссары!K9+[1]Бендеры!K23</f>
        <v>13939.999999999998</v>
      </c>
      <c r="L13" s="13">
        <f>[1]Григориополь!L35+[1]Дубоссары!L9+[1]Бендеры!L23</f>
        <v>17600</v>
      </c>
      <c r="M13" s="13">
        <f>[1]Григориополь!M35+[1]Дубоссары!M9+[1]Бендеры!M23</f>
        <v>13119.999999999998</v>
      </c>
      <c r="N13" s="13">
        <f>[1]Григориополь!N35+[1]Дубоссары!N9+[1]Бендеры!N23</f>
        <v>14319.999999999998</v>
      </c>
      <c r="X13" s="7"/>
    </row>
    <row r="14" spans="1:24" s="5" customFormat="1" ht="34.5" customHeight="1" x14ac:dyDescent="0.25">
      <c r="A14" s="29" t="s">
        <v>26</v>
      </c>
      <c r="B14" s="9" t="s">
        <v>12</v>
      </c>
      <c r="C14" s="12">
        <f>[1]Рыбница!C16+[1]Григориополь!C38+[1]Дубоссары!C10+[1]Тирасполь!C12</f>
        <v>13741.5</v>
      </c>
      <c r="D14" s="12">
        <f>[1]Рыбница!D16+[1]Григориополь!D38+[1]Дубоссары!D10+[1]Тирасполь!D12</f>
        <v>6100</v>
      </c>
      <c r="E14" s="12">
        <f>[1]Рыбница!E16+[1]Григориополь!E38+[1]Дубоссары!E10+[1]Тирасполь!E12</f>
        <v>17507.75</v>
      </c>
      <c r="F14" s="12">
        <f>[1]Рыбница!F16+[1]Григориополь!F38+[1]Дубоссары!F10+[1]Тирасполь!F12</f>
        <v>8895</v>
      </c>
      <c r="G14" s="12">
        <f>[1]Рыбница!G16+[1]Григориополь!G38+[1]Дубоссары!G10+[1]Тирасполь!G12</f>
        <v>18908</v>
      </c>
      <c r="H14" s="12">
        <f>[1]Рыбница!H16+[1]Григориополь!H38+[1]Дубоссары!H10+[1]Тирасполь!H12</f>
        <v>8995</v>
      </c>
      <c r="I14" s="12">
        <f>[1]Рыбница!I16+[1]Григориополь!I38+[1]Дубоссары!I10+[1]Тирасполь!I12</f>
        <v>6410</v>
      </c>
      <c r="J14" s="12">
        <f>[1]Рыбница!J16+[1]Григориополь!J38+[1]Дубоссары!J10+[1]Тирасполь!J12</f>
        <v>6200</v>
      </c>
      <c r="K14" s="12">
        <f>[1]Рыбница!K16+[1]Григориополь!K38+[1]Дубоссары!K10+[1]Тирасполь!K12</f>
        <v>9295</v>
      </c>
      <c r="L14" s="12">
        <f>[1]Рыбница!L16+[1]Григориополь!L38+[1]Дубоссары!L10+[1]Тирасполь!L12</f>
        <v>13190</v>
      </c>
      <c r="M14" s="12">
        <f>[1]Рыбница!M16+[1]Григориополь!M38+[1]Дубоссары!M10+[1]Тирасполь!M12</f>
        <v>6830</v>
      </c>
      <c r="N14" s="12">
        <f>[1]Рыбница!N16+[1]Григориополь!N38+[1]Дубоссары!N10+[1]Тирасполь!N12</f>
        <v>5020</v>
      </c>
      <c r="X14" s="7"/>
    </row>
    <row r="15" spans="1:24" ht="15.75" x14ac:dyDescent="0.25">
      <c r="A15" s="36" t="s">
        <v>13</v>
      </c>
      <c r="B15" s="36"/>
      <c r="C15" s="15">
        <f>SUM(C9:C14)</f>
        <v>169291.7</v>
      </c>
      <c r="D15" s="15">
        <f t="shared" ref="D15:N15" si="0">SUM(D9:D14)</f>
        <v>81428.3</v>
      </c>
      <c r="E15" s="15">
        <f t="shared" si="0"/>
        <v>186615.75</v>
      </c>
      <c r="F15" s="15">
        <f t="shared" si="0"/>
        <v>100168.4</v>
      </c>
      <c r="G15" s="15">
        <f t="shared" si="0"/>
        <v>164350.09999999998</v>
      </c>
      <c r="H15" s="15">
        <f t="shared" si="0"/>
        <v>85270.399999999994</v>
      </c>
      <c r="I15" s="15">
        <f t="shared" si="0"/>
        <v>138901.59999999998</v>
      </c>
      <c r="J15" s="15">
        <f t="shared" si="0"/>
        <v>68032.2</v>
      </c>
      <c r="K15" s="15">
        <f t="shared" si="0"/>
        <v>121595.59999999999</v>
      </c>
      <c r="L15" s="15">
        <f t="shared" si="0"/>
        <v>56677.8</v>
      </c>
      <c r="M15" s="15">
        <f t="shared" si="0"/>
        <v>123057.9</v>
      </c>
      <c r="N15" s="15">
        <f t="shared" si="0"/>
        <v>50206.6</v>
      </c>
      <c r="P15" s="8"/>
      <c r="X15" s="7"/>
    </row>
    <row r="16" spans="1:24" ht="15.75" x14ac:dyDescent="0.25">
      <c r="A16" s="26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P16" s="8"/>
      <c r="X16" s="7"/>
    </row>
    <row r="17" spans="1:24" ht="15.75" x14ac:dyDescent="0.25">
      <c r="A17" s="26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P17" s="8"/>
      <c r="X17" s="7"/>
    </row>
    <row r="18" spans="1:24" ht="15.75" x14ac:dyDescent="0.25">
      <c r="A18" s="26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P18" s="8"/>
      <c r="X18" s="7"/>
    </row>
    <row r="19" spans="1:24" ht="15.75" x14ac:dyDescent="0.25">
      <c r="A19" s="26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P19" s="8"/>
      <c r="X19" s="7"/>
    </row>
    <row r="20" spans="1:24" ht="15.75" x14ac:dyDescent="0.25">
      <c r="A20" s="26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P20" s="8"/>
      <c r="X20" s="7"/>
    </row>
    <row r="21" spans="1:24" ht="15.75" x14ac:dyDescent="0.25">
      <c r="A21" s="26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P21" s="8"/>
      <c r="X21" s="7"/>
    </row>
    <row r="22" spans="1:24" ht="15.75" x14ac:dyDescent="0.25">
      <c r="A22" s="26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P22" s="8"/>
      <c r="X22" s="7"/>
    </row>
    <row r="23" spans="1:24" ht="15.75" x14ac:dyDescent="0.25">
      <c r="A23" s="26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P23" s="8"/>
      <c r="X23" s="7"/>
    </row>
    <row r="24" spans="1:24" ht="15.75" x14ac:dyDescent="0.25">
      <c r="A24" s="26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P24" s="8"/>
      <c r="X24" s="7"/>
    </row>
    <row r="25" spans="1:24" ht="18.75" customHeight="1" x14ac:dyDescent="0.25">
      <c r="A25" s="26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P25" s="8"/>
      <c r="X25" s="7"/>
    </row>
    <row r="26" spans="1:24" ht="15.75" x14ac:dyDescent="0.25">
      <c r="A26" s="26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P26" s="8"/>
      <c r="X26" s="7"/>
    </row>
    <row r="27" spans="1:24" ht="15.7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P27" s="8"/>
    </row>
    <row r="28" spans="1:24" ht="15.75" x14ac:dyDescent="0.25">
      <c r="A28" s="37" t="s">
        <v>0</v>
      </c>
      <c r="B28" s="37" t="s">
        <v>14</v>
      </c>
      <c r="C28" s="46" t="s">
        <v>4</v>
      </c>
      <c r="D28" s="47"/>
      <c r="E28" s="47"/>
      <c r="F28" s="48"/>
      <c r="G28" s="37" t="s">
        <v>1</v>
      </c>
      <c r="H28" s="49" t="s">
        <v>15</v>
      </c>
      <c r="I28" s="49"/>
      <c r="J28" s="18"/>
      <c r="K28" s="18"/>
      <c r="L28" s="19"/>
      <c r="M28" s="19"/>
      <c r="N28" s="19"/>
      <c r="P28" s="8"/>
      <c r="V28" s="7"/>
    </row>
    <row r="29" spans="1:24" ht="26.25" customHeight="1" x14ac:dyDescent="0.25">
      <c r="A29" s="37"/>
      <c r="B29" s="37"/>
      <c r="C29" s="37">
        <v>2025</v>
      </c>
      <c r="D29" s="37"/>
      <c r="E29" s="45">
        <v>2026</v>
      </c>
      <c r="F29" s="45"/>
      <c r="G29" s="37"/>
      <c r="H29" s="37" t="s">
        <v>18</v>
      </c>
      <c r="I29" s="41" t="s">
        <v>6</v>
      </c>
      <c r="J29" s="43"/>
      <c r="K29" s="43"/>
      <c r="L29" s="20"/>
      <c r="M29" s="20"/>
      <c r="N29" s="20"/>
      <c r="P29" s="8"/>
    </row>
    <row r="30" spans="1:24" ht="33" customHeight="1" x14ac:dyDescent="0.25">
      <c r="A30" s="37"/>
      <c r="B30" s="37"/>
      <c r="C30" s="28" t="s">
        <v>18</v>
      </c>
      <c r="D30" s="28" t="s">
        <v>6</v>
      </c>
      <c r="E30" s="32" t="s">
        <v>18</v>
      </c>
      <c r="F30" s="32" t="s">
        <v>6</v>
      </c>
      <c r="G30" s="37"/>
      <c r="H30" s="37"/>
      <c r="I30" s="42"/>
      <c r="J30" s="43"/>
      <c r="K30" s="43"/>
      <c r="L30" s="18"/>
      <c r="M30" s="18"/>
      <c r="N30" s="18"/>
      <c r="P30" s="8"/>
    </row>
    <row r="31" spans="1:24" ht="31.5" x14ac:dyDescent="0.25">
      <c r="A31" s="30" t="s">
        <v>21</v>
      </c>
      <c r="B31" s="11" t="s">
        <v>7</v>
      </c>
      <c r="C31" s="12">
        <f>[1]Каменка!O5+[1]Рыбница!O5+[1]Григориополь!O5+[1]Дубоссары!O5+[1]Тирасполь!O6+[1]Бендеры!O5</f>
        <v>25004.7</v>
      </c>
      <c r="D31" s="12">
        <f>[1]Каменка!P5+[1]Рыбница!P5+[1]Григориополь!P5+[1]Дубоссары!P5+[1]Тирасполь!P6+[1]Бендеры!P5</f>
        <v>2704</v>
      </c>
      <c r="E31" s="12">
        <f>[1]Каменка!Q5+[1]Рыбница!Q5+[1]Григориополь!Q5+[1]Дубоссары!Q5+[1]Тирасполь!Q6+[1]Бендеры!Q5</f>
        <v>40314.800000000003</v>
      </c>
      <c r="F31" s="12">
        <f>[1]Каменка!R5+[1]Рыбница!R5+[1]Григориополь!R5+[1]Дубоссары!R5+[1]Тирасполь!R6+[1]Бендеры!R5</f>
        <v>8864</v>
      </c>
      <c r="G31" s="12">
        <f t="shared" ref="G31:G36" si="1">H31+I31</f>
        <v>432282.5</v>
      </c>
      <c r="H31" s="12">
        <f t="shared" ref="H31:I36" si="2">C9+E9+G9+I9+K9+M9+C31+E31</f>
        <v>323420.3</v>
      </c>
      <c r="I31" s="21">
        <f t="shared" si="2"/>
        <v>108862.2</v>
      </c>
      <c r="J31" s="22"/>
      <c r="K31" s="22"/>
      <c r="L31" s="23"/>
      <c r="M31" s="18"/>
      <c r="N31" s="18"/>
      <c r="P31" s="8"/>
    </row>
    <row r="32" spans="1:24" ht="31.5" x14ac:dyDescent="0.25">
      <c r="A32" s="30" t="s">
        <v>22</v>
      </c>
      <c r="B32" s="11" t="s">
        <v>8</v>
      </c>
      <c r="C32" s="13">
        <f>[1]Каменка!O9+[1]Рыбница!O12+[1]Григориополь!O13+[1]Дубоссары!O6+[1]Тирасполь!O9+[1]Бендеры!O12</f>
        <v>76169.099999999991</v>
      </c>
      <c r="D32" s="13">
        <f>[1]Каменка!P9+[1]Рыбница!P12+[1]Григориополь!P13+[1]Дубоссары!P6+[1]Тирасполь!P9+[1]Бендеры!P12</f>
        <v>22292.5</v>
      </c>
      <c r="E32" s="13">
        <f>[1]Каменка!Q9+[1]Рыбница!Q12+[1]Григориополь!Q13+[1]Дубоссары!Q6+[1]Тирасполь!Q9+[1]Бендеры!Q12</f>
        <v>72264.899999999994</v>
      </c>
      <c r="F32" s="13">
        <f>[1]Каменка!R9+[1]Рыбница!R12+[1]Григориополь!R13+[1]Дубоссары!R6+[1]Тирасполь!R9+[1]Бендеры!R12</f>
        <v>14513.3</v>
      </c>
      <c r="G32" s="12">
        <f t="shared" si="1"/>
        <v>768965.29999999993</v>
      </c>
      <c r="H32" s="12">
        <f t="shared" si="2"/>
        <v>576219.79999999993</v>
      </c>
      <c r="I32" s="21">
        <f t="shared" si="2"/>
        <v>192745.5</v>
      </c>
      <c r="J32" s="22"/>
      <c r="K32" s="22"/>
      <c r="L32" s="18"/>
      <c r="M32" s="18"/>
      <c r="N32" s="18"/>
      <c r="P32" s="8"/>
    </row>
    <row r="33" spans="1:16" ht="31.5" x14ac:dyDescent="0.25">
      <c r="A33" s="30" t="s">
        <v>23</v>
      </c>
      <c r="B33" s="9" t="s">
        <v>9</v>
      </c>
      <c r="C33" s="14">
        <f>[1]Григориополь!O25+[1]Дубоссары!O7+[1]Бендеры!O19</f>
        <v>792</v>
      </c>
      <c r="D33" s="14">
        <f>[1]Григориополь!P25+[1]Дубоссары!P7+[1]Бендеры!P19</f>
        <v>710</v>
      </c>
      <c r="E33" s="14">
        <f>[1]Григориополь!Q25+[1]Дубоссары!Q7+[1]Бендеры!Q19</f>
        <v>874</v>
      </c>
      <c r="F33" s="14">
        <f>[1]Григориополь!R25+[1]Дубоссары!R7+[1]Бендеры!R19</f>
        <v>792</v>
      </c>
      <c r="G33" s="12">
        <f t="shared" si="1"/>
        <v>16771.599999999999</v>
      </c>
      <c r="H33" s="12">
        <f t="shared" si="2"/>
        <v>7505.5999999999995</v>
      </c>
      <c r="I33" s="21">
        <f t="shared" si="2"/>
        <v>9266</v>
      </c>
      <c r="J33" s="22"/>
      <c r="K33" s="22"/>
      <c r="L33" s="18"/>
      <c r="M33" s="18"/>
      <c r="N33" s="18"/>
      <c r="P33" s="8"/>
    </row>
    <row r="34" spans="1:16" ht="31.5" x14ac:dyDescent="0.25">
      <c r="A34" s="29" t="s">
        <v>24</v>
      </c>
      <c r="B34" s="9" t="s">
        <v>10</v>
      </c>
      <c r="C34" s="13">
        <f>[1]Рыбница!O15+[1]Григориополь!O27+[1]Дубоссары!O8+[1]Бендеры!O21</f>
        <v>1634</v>
      </c>
      <c r="D34" s="13">
        <f>[1]Рыбница!P15+[1]Григориополь!P27+[1]Дубоссары!P8+[1]Бендеры!P21</f>
        <v>784</v>
      </c>
      <c r="E34" s="13">
        <f>[1]Рыбница!Q15+[1]Григориополь!Q27+[1]Дубоссары!Q8+[1]Бендеры!Q21</f>
        <v>2454</v>
      </c>
      <c r="F34" s="13">
        <f>[1]Рыбница!R15+[1]Григориополь!R27+[1]Дубоссары!R8+[1]Бендеры!R21</f>
        <v>1604</v>
      </c>
      <c r="G34" s="12">
        <f t="shared" si="1"/>
        <v>81993</v>
      </c>
      <c r="H34" s="12">
        <f t="shared" si="2"/>
        <v>54102.2</v>
      </c>
      <c r="I34" s="21">
        <f t="shared" si="2"/>
        <v>27890.799999999999</v>
      </c>
      <c r="J34" s="22"/>
      <c r="K34" s="22"/>
      <c r="L34" s="18"/>
      <c r="M34" s="18"/>
      <c r="N34" s="18"/>
      <c r="P34" s="8"/>
    </row>
    <row r="35" spans="1:16" ht="31.5" x14ac:dyDescent="0.25">
      <c r="A35" s="31" t="s">
        <v>25</v>
      </c>
      <c r="B35" s="9" t="s">
        <v>11</v>
      </c>
      <c r="C35" s="13">
        <f>[1]Григориополь!O35+[1]Дубоссары!O9+[1]Бендеры!O23</f>
        <v>13119.999999999998</v>
      </c>
      <c r="D35" s="13">
        <f>[1]Григориополь!P35+[1]Дубоссары!P9+[1]Бендеры!P23</f>
        <v>27230</v>
      </c>
      <c r="E35" s="13">
        <f>[1]Григориополь!Q35+[1]Дубоссары!Q9+[1]Бендеры!Q23</f>
        <v>16495</v>
      </c>
      <c r="F35" s="13">
        <f>[1]Григориополь!R35+[1]Дубоссары!R9+[1]Бендеры!R23</f>
        <v>20790</v>
      </c>
      <c r="G35" s="12">
        <f t="shared" si="1"/>
        <v>273898</v>
      </c>
      <c r="H35" s="12">
        <f t="shared" si="2"/>
        <v>118995</v>
      </c>
      <c r="I35" s="21">
        <f t="shared" si="2"/>
        <v>154903</v>
      </c>
      <c r="J35" s="22"/>
      <c r="K35" s="22"/>
      <c r="L35" s="18"/>
      <c r="M35" s="23"/>
      <c r="N35" s="18"/>
    </row>
    <row r="36" spans="1:16" ht="31.5" x14ac:dyDescent="0.25">
      <c r="A36" s="31" t="s">
        <v>26</v>
      </c>
      <c r="B36" s="9" t="s">
        <v>12</v>
      </c>
      <c r="C36" s="12">
        <f>[1]Рыбница!O16+[1]Григориополь!O38+[1]Дубоссары!O10+[1]Тирасполь!O12</f>
        <v>7755</v>
      </c>
      <c r="D36" s="12">
        <f>[1]Рыбница!P16+[1]Григориополь!P38+[1]Дубоссары!P10+[1]Тирасполь!P12</f>
        <v>5100</v>
      </c>
      <c r="E36" s="12">
        <f>[1]Рыбница!Q16+[1]Григориополь!Q38+[1]Дубоссары!Q10+[1]Тирасполь!Q12</f>
        <v>8377</v>
      </c>
      <c r="F36" s="12">
        <f>[1]Рыбница!R16+[1]Григориополь!R38+[1]Дубоссары!R10+[1]Тирасполь!R12</f>
        <v>5300</v>
      </c>
      <c r="G36" s="12">
        <f t="shared" si="1"/>
        <v>147624.25</v>
      </c>
      <c r="H36" s="12">
        <f t="shared" si="2"/>
        <v>88824.25</v>
      </c>
      <c r="I36" s="21">
        <f t="shared" si="2"/>
        <v>58800</v>
      </c>
      <c r="J36" s="22"/>
      <c r="K36" s="22"/>
      <c r="L36" s="18"/>
      <c r="M36" s="18"/>
      <c r="N36" s="18"/>
    </row>
    <row r="37" spans="1:16" ht="15.75" x14ac:dyDescent="0.25">
      <c r="A37" s="34" t="s">
        <v>13</v>
      </c>
      <c r="B37" s="35"/>
      <c r="C37" s="15">
        <f t="shared" ref="C37:I37" si="3">SUM(C31:C36)</f>
        <v>124474.79999999999</v>
      </c>
      <c r="D37" s="15">
        <f t="shared" si="3"/>
        <v>58820.5</v>
      </c>
      <c r="E37" s="15">
        <f t="shared" si="3"/>
        <v>140779.70000000001</v>
      </c>
      <c r="F37" s="15">
        <f t="shared" si="3"/>
        <v>51863.3</v>
      </c>
      <c r="G37" s="15">
        <f t="shared" si="3"/>
        <v>1721534.65</v>
      </c>
      <c r="H37" s="15">
        <f t="shared" si="3"/>
        <v>1169067.1499999999</v>
      </c>
      <c r="I37" s="24">
        <f t="shared" si="3"/>
        <v>552467.5</v>
      </c>
      <c r="J37" s="25"/>
      <c r="K37" s="25"/>
      <c r="L37" s="18"/>
      <c r="M37" s="18"/>
      <c r="N37" s="18"/>
    </row>
    <row r="38" spans="1:16" x14ac:dyDescent="0.25">
      <c r="J38" s="1"/>
      <c r="K38" s="1"/>
      <c r="M38" s="8"/>
    </row>
    <row r="39" spans="1:16" x14ac:dyDescent="0.25">
      <c r="E39" s="8"/>
    </row>
  </sheetData>
  <mergeCells count="27">
    <mergeCell ref="V5:W5"/>
    <mergeCell ref="A6:A8"/>
    <mergeCell ref="B6:B8"/>
    <mergeCell ref="C6:N6"/>
    <mergeCell ref="C7:D7"/>
    <mergeCell ref="M7:N7"/>
    <mergeCell ref="E7:F7"/>
    <mergeCell ref="M1:N1"/>
    <mergeCell ref="A4:N4"/>
    <mergeCell ref="C29:D29"/>
    <mergeCell ref="E29:F29"/>
    <mergeCell ref="H29:H30"/>
    <mergeCell ref="C28:F28"/>
    <mergeCell ref="H2:N2"/>
    <mergeCell ref="J29:J30"/>
    <mergeCell ref="H28:I28"/>
    <mergeCell ref="G7:H7"/>
    <mergeCell ref="A37:B37"/>
    <mergeCell ref="A15:B15"/>
    <mergeCell ref="A28:A30"/>
    <mergeCell ref="B28:B30"/>
    <mergeCell ref="I3:N3"/>
    <mergeCell ref="I7:J7"/>
    <mergeCell ref="I29:I30"/>
    <mergeCell ref="G28:G30"/>
    <mergeCell ref="K29:K30"/>
    <mergeCell ref="K7:L7"/>
  </mergeCells>
  <phoneticPr fontId="5" type="noConversion"/>
  <pageMargins left="0.31496062992125984" right="0.31496062992125984" top="0.59055118110236227" bottom="0.55118110236220474" header="0.31496062992125984" footer="0.31496062992125984"/>
  <pageSetup paperSize="9" scale="95" firstPageNumber="32" fitToHeight="5" orientation="landscape" useFirstPageNumber="1" horizontalDpi="180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2019-04-01T13:20:16Z</cp:lastPrinted>
  <dcterms:created xsi:type="dcterms:W3CDTF">2006-09-28T05:33:49Z</dcterms:created>
  <dcterms:modified xsi:type="dcterms:W3CDTF">2023-05-12T11:20:47Z</dcterms:modified>
</cp:coreProperties>
</file>