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912" windowHeight="10092"/>
  </bookViews>
  <sheets>
    <sheet name="2.4" sheetId="6" r:id="rId1"/>
  </sheets>
  <definedNames>
    <definedName name="_xlnm.Print_Titles" localSheetId="0">'2.4'!$9:$9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6" l="1"/>
  <c r="C44" i="6" l="1"/>
  <c r="C10" i="6"/>
  <c r="C25" i="6" l="1"/>
  <c r="C14" i="6"/>
  <c r="C24" i="6" l="1"/>
  <c r="C32" i="6"/>
  <c r="C29" i="6"/>
  <c r="C27" i="6"/>
  <c r="C23" i="6" l="1"/>
  <c r="C17" i="6" s="1"/>
</calcChain>
</file>

<file path=xl/sharedStrings.xml><?xml version="1.0" encoding="utf-8"?>
<sst xmlns="http://schemas.openxmlformats.org/spreadsheetml/2006/main" count="80" uniqueCount="76">
  <si>
    <t>№ п/п</t>
  </si>
  <si>
    <t>Наименование</t>
  </si>
  <si>
    <t>Сумма, руб.</t>
  </si>
  <si>
    <t xml:space="preserve">Доходы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t>
  </si>
  <si>
    <t>ДОХОДЫ ВСЕГО, в том числе:</t>
  </si>
  <si>
    <t>РАСХОДЫ ВСЕГО, в том числе:</t>
  </si>
  <si>
    <t>1.</t>
  </si>
  <si>
    <t>2.</t>
  </si>
  <si>
    <t>2.1.</t>
  </si>
  <si>
    <t>1.1.</t>
  </si>
  <si>
    <t xml:space="preserve">Основные характеристики, источники формирования и направления расходования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на 2025 год </t>
  </si>
  <si>
    <t>"О республиканском бюджете на 2025 год"</t>
  </si>
  <si>
    <t xml:space="preserve"> к Закону Приднестровской Молдавской Республики</t>
  </si>
  <si>
    <t>Государственная администрация г.  Бендеры</t>
  </si>
  <si>
    <t>Государственная администрация Григориопольского района и г. Григориополя</t>
  </si>
  <si>
    <t>Государственная администрация Дубоссарского района и г. Дубоссары</t>
  </si>
  <si>
    <t>Государственная администрация Рыбницкого района и г. Рыбницы</t>
  </si>
  <si>
    <t>Ремонт асфальтобетонного покрытия, с. Выхватинцы (ул. Днестровская), 682 м кв.</t>
  </si>
  <si>
    <t>Устройство цементобетонного покрытия, с. Плоть (ул. Школьная, ул. Гастелло), 1 130 м кв.</t>
  </si>
  <si>
    <t xml:space="preserve">Государственная администрация Слободзейского района и г. Слободзеи </t>
  </si>
  <si>
    <t xml:space="preserve">Министерство экономического развития Приднестроской  Молдавской Республики      </t>
  </si>
  <si>
    <t>Государственные администрации городов и районов</t>
  </si>
  <si>
    <t>на счетах местных бюджетов городов и районов</t>
  </si>
  <si>
    <t>1.2.</t>
  </si>
  <si>
    <t>на счете Министерства финансов Приднестровской Молдавской Республики</t>
  </si>
  <si>
    <t>3.</t>
  </si>
  <si>
    <t>3.1.</t>
  </si>
  <si>
    <t>3.2.</t>
  </si>
  <si>
    <t>4.</t>
  </si>
  <si>
    <t>5.</t>
  </si>
  <si>
    <t>Остатки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 по состоянию на 01.01.2025 г.:</t>
  </si>
  <si>
    <r>
      <t>5.1</t>
    </r>
    <r>
      <rPr>
        <sz val="10"/>
        <color rgb="FF00B0F0"/>
        <rFont val="Times New Roman"/>
        <family val="1"/>
        <charset val="204"/>
      </rPr>
      <t>.</t>
    </r>
  </si>
  <si>
    <r>
      <t>5.2</t>
    </r>
    <r>
      <rPr>
        <sz val="10"/>
        <color rgb="FF00B0F0"/>
        <rFont val="Times New Roman"/>
        <family val="1"/>
        <charset val="204"/>
      </rPr>
      <t>.</t>
    </r>
  </si>
  <si>
    <r>
      <t>5.3</t>
    </r>
    <r>
      <rPr>
        <sz val="10"/>
        <color rgb="FF00B0F0"/>
        <rFont val="Times New Roman"/>
        <family val="1"/>
        <charset val="204"/>
      </rPr>
      <t>.</t>
    </r>
  </si>
  <si>
    <r>
      <t>5.4</t>
    </r>
    <r>
      <rPr>
        <sz val="10"/>
        <color rgb="FF00B0F0"/>
        <rFont val="Times New Roman"/>
        <family val="1"/>
        <charset val="204"/>
      </rPr>
      <t>.</t>
    </r>
  </si>
  <si>
    <r>
      <t>5.5</t>
    </r>
    <r>
      <rPr>
        <sz val="10"/>
        <color rgb="FF00B0F0"/>
        <rFont val="Times New Roman"/>
        <family val="1"/>
        <charset val="204"/>
      </rPr>
      <t>.</t>
    </r>
  </si>
  <si>
    <t>Министерство сельского хозяйства и природных ресурсов Приднестровской Молдавской Республики</t>
  </si>
  <si>
    <t xml:space="preserve">Выплаты материального вознаграждения обладателям прав пользования земельными паями, гражданам, являвшимся (являющимся) работниками коллективных, государственных или муниципальных сельскохозяйственных предприятий, компенсаций в случае добровольного отказа от прав на земельную долю (пай)                      </t>
  </si>
  <si>
    <t>3.3.</t>
  </si>
  <si>
    <t>3.3.1.</t>
  </si>
  <si>
    <t>3.3.1.1.</t>
  </si>
  <si>
    <t>3.3.1.2.</t>
  </si>
  <si>
    <t>3.3.2.</t>
  </si>
  <si>
    <t>3.3.2.1.</t>
  </si>
  <si>
    <t>3.3.3.</t>
  </si>
  <si>
    <t>3.3.3.1.</t>
  </si>
  <si>
    <t>3.3.3.2.</t>
  </si>
  <si>
    <t>3.3.4.</t>
  </si>
  <si>
    <t>3..4.1.</t>
  </si>
  <si>
    <t>3.3.4.2.</t>
  </si>
  <si>
    <t>3.3.4.3.</t>
  </si>
  <si>
    <t>3.3.4.4.</t>
  </si>
  <si>
    <t>3.3.4.5.</t>
  </si>
  <si>
    <t>3.3.4.6.</t>
  </si>
  <si>
    <t>3.3.4.7.</t>
  </si>
  <si>
    <t>3.3.5.</t>
  </si>
  <si>
    <t>3.3.5.1.</t>
  </si>
  <si>
    <t>3.3.5.2.</t>
  </si>
  <si>
    <t>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местных бюджетов</t>
  </si>
  <si>
    <t>Ремонт асфальтобетонного покрытия, с. Попенки (ул. Ленина, ул. Крупская, пер. Школьный), 1 549 м кв.</t>
  </si>
  <si>
    <t>Государственная администрация г. Бендеры</t>
  </si>
  <si>
    <t>Ремонт дорожного покрытия с. Гиска, ул.Ленина, ул. Октябрьская, ул. 60 лет Октября, ул. Мира, ул. Госпитальная, ул. Главана, ул. Школьная, 650 м кв.</t>
  </si>
  <si>
    <t>Устройство цементобетонного покрытия с. Вадатурково (ул. Молодежная), 810 м кв.</t>
  </si>
  <si>
    <t>Ремонт асфальтобетонного покрытия, с. Белочи (ул. Г. Родина, ул. Механизаторов), 547,8 м кв.</t>
  </si>
  <si>
    <t>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республиканского бюджета</t>
  </si>
  <si>
    <t>Приложение № 2.4</t>
  </si>
  <si>
    <t xml:space="preserve">Погашение кредиторской задолженности в рамках реализации мероприятий, утвержденных Законом Приднестровской Молдавской Республики от 26 декабря 2023 года № 397-З-VII  "Об утверждении государственной целевой программы "Развитие системы питьевого водоснабжения населенных пунктов Приднестровской Молдавской Республики на 2024–2028 годы" (Приложение № 2.4.1) </t>
  </si>
  <si>
    <t xml:space="preserve">На исполнение обязательств в рамках реализации мероприятий по благоустройству сельских территорий, ремонту и строительству объектов социально-культурной сферы и автомобильных дорог общего пользования и их составных частей,  расположенных в сельских населенных пунктах,  - за счет остатка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по состоянию на 01.01.2025 г. на счетах местных бюджетов городов и районов </t>
  </si>
  <si>
    <t>Ремонт дорожного покрытия с. Протягайловка, ул. Гербовецкая, 400 м кв.</t>
  </si>
  <si>
    <t>Благоустройство территорий МДОУ "Извораш" с. Ташлык, 102 м кв.</t>
  </si>
  <si>
    <t>Устройство тротуара с. Гармацкое (ул. Пахомовой), 395 м кв.</t>
  </si>
  <si>
    <t>Устройство тротуара с. Гармацкое (ул. Ленина), 705 м кв.</t>
  </si>
  <si>
    <t>Устройство цементнобетонного покрытия, с. Б. Молокиш (ул. Комсомольская, ул. Больничная),  838 м кв.</t>
  </si>
  <si>
    <t>Ремонт гравийно-щебеночного покрытия дорог, с. Воронково (ул. Железнодорожная), 1 854 м кв., ремонт асфальтобетонного покрытия, с. Воронково (ул. Советская), 1 389 м кв., с. Буськи (ул. Садовая, ул. Советская), 1 622 м кв.</t>
  </si>
  <si>
    <t xml:space="preserve">Устройство дорожного покрытия из тротуарной плитки с. Чобручи (ул. 25 Октября), 1 000 м кв. </t>
  </si>
  <si>
    <t xml:space="preserve">Устройство тротуара п. Первомайск (ул. Садовая, вдоль домов №№ 22, 24), 290 м кв.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</si>
</sst>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00;;@"/>
    <numFmt numFmtId="165" formatCode="#,##0_ ;\-#,##0\ "/>
    <numFmt numFmtId="166" formatCode="_-* #,##0_-;\-* #,##0_-;_-* &quot;-&quot;??_-;_-@_-"/>
  </numFmts>
  <fonts count="9" x14ac:knownFonts="1">
    <font>
      <sz val="11"/>
      <color theme="1"/>
      <name val="Calibri"/>
      <family val="2"/>
      <scheme val="minor"/>
    </font>
    <font>
      <sz val="11"/>
      <color theme="1"/>
      <name val="Calibri"/>
      <family val="2"/>
      <scheme val="minor"/>
    </font>
    <font>
      <sz val="10"/>
      <name val="Arial Cyr"/>
      <charset val="204"/>
    </font>
    <font>
      <b/>
      <sz val="10"/>
      <name val="Times New Roman"/>
      <family val="1"/>
      <charset val="204"/>
    </font>
    <font>
      <b/>
      <sz val="10"/>
      <color theme="1"/>
      <name val="Times New Roman"/>
      <family val="1"/>
      <charset val="204"/>
    </font>
    <font>
      <sz val="10"/>
      <name val="Times New Roman"/>
      <family val="1"/>
      <charset val="204"/>
    </font>
    <font>
      <sz val="10"/>
      <color theme="1"/>
      <name val="Times New Roman"/>
      <family val="1"/>
      <charset val="204"/>
    </font>
    <font>
      <sz val="8"/>
      <name val="Calibri"/>
      <family val="2"/>
      <scheme val="minor"/>
    </font>
    <font>
      <sz val="10"/>
      <color rgb="FF00B0F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0" borderId="0"/>
    <xf numFmtId="0" fontId="1" fillId="0" borderId="0"/>
    <xf numFmtId="43"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47">
    <xf numFmtId="0" fontId="0" fillId="0" borderId="0" xfId="0"/>
    <xf numFmtId="0" fontId="3" fillId="2" borderId="1" xfId="4" applyFont="1" applyFill="1" applyBorder="1" applyAlignment="1">
      <alignment vertical="center" wrapText="1"/>
    </xf>
    <xf numFmtId="0" fontId="5" fillId="0" borderId="1" xfId="4" applyFont="1" applyBorder="1" applyAlignment="1">
      <alignment vertical="center" wrapText="1"/>
    </xf>
    <xf numFmtId="49" fontId="4" fillId="0" borderId="1" xfId="0" applyNumberFormat="1" applyFont="1" applyBorder="1" applyAlignment="1">
      <alignment vertical="center" wrapText="1"/>
    </xf>
    <xf numFmtId="49" fontId="6" fillId="0" borderId="1" xfId="0" applyNumberFormat="1" applyFont="1" applyBorder="1" applyAlignment="1">
      <alignment vertical="center" wrapText="1"/>
    </xf>
    <xf numFmtId="49" fontId="4" fillId="2" borderId="1" xfId="0" applyNumberFormat="1" applyFont="1" applyFill="1" applyBorder="1" applyAlignment="1">
      <alignment vertical="center" wrapText="1"/>
    </xf>
    <xf numFmtId="164" fontId="6" fillId="0" borderId="1" xfId="0" applyNumberFormat="1" applyFont="1" applyBorder="1"/>
    <xf numFmtId="0" fontId="5" fillId="0" borderId="1" xfId="0" applyFont="1" applyBorder="1" applyAlignment="1">
      <alignment wrapText="1"/>
    </xf>
    <xf numFmtId="49" fontId="6" fillId="2" borderId="1" xfId="0" applyNumberFormat="1" applyFont="1" applyFill="1" applyBorder="1" applyAlignment="1">
      <alignment vertical="center" wrapText="1"/>
    </xf>
    <xf numFmtId="0" fontId="5" fillId="0" borderId="0" xfId="0" applyFont="1"/>
    <xf numFmtId="0" fontId="5" fillId="0" borderId="0" xfId="0" applyFont="1" applyAlignment="1">
      <alignment horizontal="center" vertical="center"/>
    </xf>
    <xf numFmtId="3" fontId="5" fillId="0" borderId="0" xfId="0" applyNumberFormat="1" applyFont="1" applyAlignment="1">
      <alignment horizontal="center" vertical="center"/>
    </xf>
    <xf numFmtId="0" fontId="3" fillId="0" borderId="1" xfId="0" applyFont="1" applyBorder="1" applyAlignment="1">
      <alignment horizontal="center" vertical="center"/>
    </xf>
    <xf numFmtId="3" fontId="4" fillId="2" borderId="1" xfId="0" applyNumberFormat="1" applyFont="1" applyFill="1" applyBorder="1" applyAlignment="1">
      <alignment horizontal="center" vertical="center" wrapText="1"/>
    </xf>
    <xf numFmtId="3" fontId="5" fillId="0" borderId="1" xfId="4" applyNumberFormat="1" applyFont="1" applyBorder="1" applyAlignment="1">
      <alignment horizontal="center" vertical="center" wrapText="1"/>
    </xf>
    <xf numFmtId="3"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top" wrapText="1"/>
    </xf>
    <xf numFmtId="3" fontId="5" fillId="0" borderId="1" xfId="0" applyNumberFormat="1" applyFont="1" applyBorder="1" applyAlignment="1">
      <alignment horizontal="center" vertical="center"/>
    </xf>
    <xf numFmtId="0" fontId="5" fillId="0" borderId="1" xfId="0" applyFont="1" applyBorder="1"/>
    <xf numFmtId="3" fontId="4"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xf>
    <xf numFmtId="3" fontId="6" fillId="2"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3" fontId="3"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3" fontId="5" fillId="0" borderId="0" xfId="0" applyNumberFormat="1" applyFont="1"/>
    <xf numFmtId="0" fontId="8" fillId="0" borderId="0" xfId="0" applyFont="1"/>
    <xf numFmtId="3"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3"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0" fontId="5" fillId="0" borderId="0" xfId="0" applyFont="1" applyAlignment="1">
      <alignment horizontal="right" vertical="center"/>
    </xf>
    <xf numFmtId="49" fontId="5" fillId="0" borderId="1" xfId="0" applyNumberFormat="1" applyFont="1" applyBorder="1" applyAlignment="1">
      <alignment horizontal="justify" vertical="top" wrapText="1"/>
    </xf>
    <xf numFmtId="166" fontId="3" fillId="0" borderId="1" xfId="6" applyNumberFormat="1" applyFont="1" applyBorder="1" applyAlignment="1">
      <alignment horizontal="center" vertical="center" wrapText="1"/>
    </xf>
    <xf numFmtId="0" fontId="5" fillId="2" borderId="1" xfId="0" applyFont="1" applyFill="1" applyBorder="1" applyAlignment="1">
      <alignment vertical="center" wrapText="1"/>
    </xf>
    <xf numFmtId="0" fontId="5" fillId="0" borderId="0" xfId="0" applyFont="1" applyAlignment="1">
      <alignment vertical="center"/>
    </xf>
    <xf numFmtId="0" fontId="3" fillId="0" borderId="1" xfId="0" applyFont="1" applyBorder="1" applyAlignment="1">
      <alignment vertical="center"/>
    </xf>
    <xf numFmtId="3" fontId="5" fillId="0" borderId="0" xfId="0" applyNumberFormat="1" applyFont="1" applyAlignment="1">
      <alignment vertical="center"/>
    </xf>
    <xf numFmtId="0" fontId="3" fillId="0" borderId="0" xfId="0" applyFont="1" applyBorder="1" applyAlignment="1">
      <alignment horizontal="center" vertical="center" wrapText="1"/>
    </xf>
    <xf numFmtId="49" fontId="3" fillId="0" borderId="1" xfId="0" applyNumberFormat="1" applyFont="1" applyBorder="1" applyAlignment="1">
      <alignment horizontal="left" vertical="center" wrapText="1"/>
    </xf>
    <xf numFmtId="0" fontId="5" fillId="0" borderId="0" xfId="0" applyFont="1" applyAlignment="1">
      <alignment horizontal="right"/>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3"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cellXfs>
  <cellStyles count="7">
    <cellStyle name="Обычный" xfId="0" builtinId="0"/>
    <cellStyle name="Обычный 2" xfId="1"/>
    <cellStyle name="Обычный 2 2" xfId="4"/>
    <cellStyle name="Обычный 2 3" xfId="5"/>
    <cellStyle name="Обычный 2 4" xfId="2"/>
    <cellStyle name="Финансовый" xfId="6" builtinId="3"/>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abSelected="1" zoomScale="110" zoomScaleNormal="110" workbookViewId="0">
      <selection activeCell="B2" sqref="A2:C6"/>
    </sheetView>
  </sheetViews>
  <sheetFormatPr defaultColWidth="9.109375" defaultRowHeight="13.2" x14ac:dyDescent="0.25"/>
  <cols>
    <col min="1" max="1" width="7.109375" style="9" customWidth="1"/>
    <col min="2" max="2" width="90.109375" style="9" customWidth="1"/>
    <col min="3" max="3" width="11.6640625" style="10" customWidth="1"/>
    <col min="4" max="16384" width="9.109375" style="9"/>
  </cols>
  <sheetData>
    <row r="1" spans="1:5" ht="9" customHeight="1" x14ac:dyDescent="0.25"/>
    <row r="3" spans="1:5" x14ac:dyDescent="0.25">
      <c r="B3" s="42" t="s">
        <v>65</v>
      </c>
      <c r="C3" s="42"/>
    </row>
    <row r="4" spans="1:5" x14ac:dyDescent="0.25">
      <c r="B4" s="42" t="s">
        <v>12</v>
      </c>
      <c r="C4" s="42"/>
    </row>
    <row r="5" spans="1:5" x14ac:dyDescent="0.25">
      <c r="B5" s="42" t="s">
        <v>11</v>
      </c>
      <c r="C5" s="42"/>
    </row>
    <row r="7" spans="1:5" ht="42" customHeight="1" x14ac:dyDescent="0.25">
      <c r="A7" s="46" t="s">
        <v>10</v>
      </c>
      <c r="B7" s="46"/>
      <c r="C7" s="46"/>
    </row>
    <row r="8" spans="1:5" x14ac:dyDescent="0.25">
      <c r="A8" s="40"/>
      <c r="B8" s="40"/>
      <c r="C8" s="40"/>
    </row>
    <row r="9" spans="1:5" ht="17.25" customHeight="1" x14ac:dyDescent="0.25">
      <c r="A9" s="12" t="s">
        <v>0</v>
      </c>
      <c r="B9" s="12" t="s">
        <v>1</v>
      </c>
      <c r="C9" s="12" t="s">
        <v>2</v>
      </c>
    </row>
    <row r="10" spans="1:5" ht="39" customHeight="1" x14ac:dyDescent="0.25">
      <c r="A10" s="12" t="s">
        <v>6</v>
      </c>
      <c r="B10" s="1" t="s">
        <v>30</v>
      </c>
      <c r="C10" s="13">
        <f>C11+C12</f>
        <v>34406578</v>
      </c>
      <c r="E10" s="27"/>
    </row>
    <row r="11" spans="1:5" x14ac:dyDescent="0.25">
      <c r="A11" s="12" t="s">
        <v>9</v>
      </c>
      <c r="B11" s="2" t="s">
        <v>24</v>
      </c>
      <c r="C11" s="29">
        <v>30193373</v>
      </c>
      <c r="E11" s="27"/>
    </row>
    <row r="12" spans="1:5" x14ac:dyDescent="0.25">
      <c r="A12" s="12" t="s">
        <v>23</v>
      </c>
      <c r="B12" s="2" t="s">
        <v>22</v>
      </c>
      <c r="C12" s="14">
        <v>4213205</v>
      </c>
    </row>
    <row r="13" spans="1:5" ht="6" customHeight="1" x14ac:dyDescent="0.25">
      <c r="A13" s="12"/>
      <c r="B13" s="2"/>
      <c r="C13" s="14"/>
    </row>
    <row r="14" spans="1:5" s="37" customFormat="1" ht="16.5" customHeight="1" x14ac:dyDescent="0.3">
      <c r="A14" s="12" t="s">
        <v>7</v>
      </c>
      <c r="B14" s="38" t="s">
        <v>4</v>
      </c>
      <c r="C14" s="15">
        <f>C15</f>
        <v>48710867</v>
      </c>
    </row>
    <row r="15" spans="1:5" ht="26.25" customHeight="1" x14ac:dyDescent="0.25">
      <c r="A15" s="16" t="s">
        <v>8</v>
      </c>
      <c r="B15" s="17" t="s">
        <v>3</v>
      </c>
      <c r="C15" s="18">
        <v>48710867</v>
      </c>
    </row>
    <row r="16" spans="1:5" ht="5.25" customHeight="1" x14ac:dyDescent="0.25">
      <c r="A16" s="19"/>
      <c r="B16" s="19"/>
      <c r="C16" s="18"/>
    </row>
    <row r="17" spans="1:5" s="37" customFormat="1" ht="17.25" customHeight="1" x14ac:dyDescent="0.3">
      <c r="A17" s="12" t="s">
        <v>25</v>
      </c>
      <c r="B17" s="38" t="s">
        <v>5</v>
      </c>
      <c r="C17" s="15">
        <f>C21+C23+C19</f>
        <v>33688260</v>
      </c>
      <c r="E17" s="39"/>
    </row>
    <row r="18" spans="1:5" ht="17.25" customHeight="1" x14ac:dyDescent="0.25">
      <c r="A18" s="43" t="s">
        <v>36</v>
      </c>
      <c r="B18" s="43"/>
      <c r="C18" s="43"/>
      <c r="E18" s="27"/>
    </row>
    <row r="19" spans="1:5" ht="52.8" x14ac:dyDescent="0.25">
      <c r="A19" s="30" t="s">
        <v>26</v>
      </c>
      <c r="B19" s="34" t="s">
        <v>37</v>
      </c>
      <c r="C19" s="35">
        <v>25930036</v>
      </c>
      <c r="E19" s="27"/>
    </row>
    <row r="20" spans="1:5" ht="17.25" customHeight="1" x14ac:dyDescent="0.25">
      <c r="A20" s="43" t="s">
        <v>20</v>
      </c>
      <c r="B20" s="43"/>
      <c r="C20" s="43"/>
    </row>
    <row r="21" spans="1:5" ht="52.5" customHeight="1" x14ac:dyDescent="0.25">
      <c r="A21" s="12" t="s">
        <v>27</v>
      </c>
      <c r="B21" s="7" t="s">
        <v>66</v>
      </c>
      <c r="C21" s="15">
        <v>4787495</v>
      </c>
    </row>
    <row r="22" spans="1:5" s="37" customFormat="1" ht="18.75" customHeight="1" x14ac:dyDescent="0.3">
      <c r="A22" s="44" t="s">
        <v>21</v>
      </c>
      <c r="B22" s="44"/>
      <c r="C22" s="44"/>
    </row>
    <row r="23" spans="1:5" ht="80.25" customHeight="1" x14ac:dyDescent="0.25">
      <c r="A23" s="12" t="s">
        <v>38</v>
      </c>
      <c r="B23" s="36" t="s">
        <v>67</v>
      </c>
      <c r="C23" s="15">
        <f>C24+C27+C29+C32+C40</f>
        <v>2970729</v>
      </c>
    </row>
    <row r="24" spans="1:5" x14ac:dyDescent="0.25">
      <c r="A24" s="12" t="s">
        <v>39</v>
      </c>
      <c r="B24" s="3" t="s">
        <v>13</v>
      </c>
      <c r="C24" s="20">
        <f>C25+C26</f>
        <v>341526</v>
      </c>
    </row>
    <row r="25" spans="1:5" ht="26.4" x14ac:dyDescent="0.25">
      <c r="A25" s="16" t="s">
        <v>40</v>
      </c>
      <c r="B25" s="4" t="s">
        <v>61</v>
      </c>
      <c r="C25" s="29">
        <f>61450+166243</f>
        <v>227693</v>
      </c>
    </row>
    <row r="26" spans="1:5" ht="14.25" customHeight="1" x14ac:dyDescent="0.25">
      <c r="A26" s="16" t="s">
        <v>41</v>
      </c>
      <c r="B26" s="32" t="s">
        <v>68</v>
      </c>
      <c r="C26" s="31">
        <v>113833</v>
      </c>
    </row>
    <row r="27" spans="1:5" x14ac:dyDescent="0.25">
      <c r="A27" s="12" t="s">
        <v>42</v>
      </c>
      <c r="B27" s="5" t="s">
        <v>14</v>
      </c>
      <c r="C27" s="13">
        <f>C28</f>
        <v>24228</v>
      </c>
    </row>
    <row r="28" spans="1:5" x14ac:dyDescent="0.25">
      <c r="A28" s="16" t="s">
        <v>43</v>
      </c>
      <c r="B28" s="6" t="s">
        <v>69</v>
      </c>
      <c r="C28" s="21">
        <v>24228</v>
      </c>
    </row>
    <row r="29" spans="1:5" x14ac:dyDescent="0.25">
      <c r="A29" s="12" t="s">
        <v>44</v>
      </c>
      <c r="B29" s="5" t="s">
        <v>15</v>
      </c>
      <c r="C29" s="13">
        <f>C31+C30</f>
        <v>404580</v>
      </c>
    </row>
    <row r="30" spans="1:5" x14ac:dyDescent="0.25">
      <c r="A30" s="16" t="s">
        <v>45</v>
      </c>
      <c r="B30" s="6" t="s">
        <v>70</v>
      </c>
      <c r="C30" s="22">
        <v>131176</v>
      </c>
    </row>
    <row r="31" spans="1:5" x14ac:dyDescent="0.25">
      <c r="A31" s="16" t="s">
        <v>46</v>
      </c>
      <c r="B31" s="6" t="s">
        <v>71</v>
      </c>
      <c r="C31" s="22">
        <v>273404</v>
      </c>
    </row>
    <row r="32" spans="1:5" x14ac:dyDescent="0.25">
      <c r="A32" s="12" t="s">
        <v>47</v>
      </c>
      <c r="B32" s="3" t="s">
        <v>16</v>
      </c>
      <c r="C32" s="20">
        <f>C33</f>
        <v>1635337</v>
      </c>
    </row>
    <row r="33" spans="1:4" x14ac:dyDescent="0.25">
      <c r="A33" s="16" t="s">
        <v>48</v>
      </c>
      <c r="B33" s="4" t="s">
        <v>63</v>
      </c>
      <c r="C33" s="45">
        <v>1635337</v>
      </c>
    </row>
    <row r="34" spans="1:4" x14ac:dyDescent="0.25">
      <c r="A34" s="16" t="s">
        <v>49</v>
      </c>
      <c r="B34" s="4" t="s">
        <v>72</v>
      </c>
      <c r="C34" s="45"/>
    </row>
    <row r="35" spans="1:4" x14ac:dyDescent="0.25">
      <c r="A35" s="16" t="s">
        <v>50</v>
      </c>
      <c r="B35" s="4" t="s">
        <v>62</v>
      </c>
      <c r="C35" s="45"/>
    </row>
    <row r="36" spans="1:4" ht="39.6" x14ac:dyDescent="0.25">
      <c r="A36" s="16" t="s">
        <v>51</v>
      </c>
      <c r="B36" s="4" t="s">
        <v>73</v>
      </c>
      <c r="C36" s="45"/>
    </row>
    <row r="37" spans="1:4" x14ac:dyDescent="0.25">
      <c r="A37" s="16" t="s">
        <v>52</v>
      </c>
      <c r="B37" s="4" t="s">
        <v>17</v>
      </c>
      <c r="C37" s="45"/>
    </row>
    <row r="38" spans="1:4" x14ac:dyDescent="0.25">
      <c r="A38" s="16" t="s">
        <v>53</v>
      </c>
      <c r="B38" s="4" t="s">
        <v>18</v>
      </c>
      <c r="C38" s="45"/>
    </row>
    <row r="39" spans="1:4" x14ac:dyDescent="0.25">
      <c r="A39" s="16" t="s">
        <v>54</v>
      </c>
      <c r="B39" s="4" t="s">
        <v>59</v>
      </c>
      <c r="C39" s="45"/>
    </row>
    <row r="40" spans="1:4" x14ac:dyDescent="0.25">
      <c r="A40" s="12" t="s">
        <v>55</v>
      </c>
      <c r="B40" s="3" t="s">
        <v>19</v>
      </c>
      <c r="C40" s="20">
        <v>565058</v>
      </c>
    </row>
    <row r="41" spans="1:4" x14ac:dyDescent="0.25">
      <c r="A41" s="16" t="s">
        <v>56</v>
      </c>
      <c r="B41" s="7" t="s">
        <v>74</v>
      </c>
      <c r="C41" s="23">
        <v>485000</v>
      </c>
    </row>
    <row r="42" spans="1:4" x14ac:dyDescent="0.25">
      <c r="A42" s="16" t="s">
        <v>57</v>
      </c>
      <c r="B42" s="7" t="s">
        <v>75</v>
      </c>
      <c r="C42" s="23">
        <v>80058</v>
      </c>
    </row>
    <row r="43" spans="1:4" ht="52.8" x14ac:dyDescent="0.25">
      <c r="A43" s="12" t="s">
        <v>28</v>
      </c>
      <c r="B43" s="41" t="s">
        <v>64</v>
      </c>
      <c r="C43" s="25">
        <f>C11+C15-C21-C19</f>
        <v>48186709</v>
      </c>
      <c r="D43" s="27"/>
    </row>
    <row r="44" spans="1:4" ht="39.6" x14ac:dyDescent="0.25">
      <c r="A44" s="30" t="s">
        <v>29</v>
      </c>
      <c r="B44" s="24" t="s">
        <v>58</v>
      </c>
      <c r="C44" s="25">
        <f>C45+C46+C47+C48+C49</f>
        <v>1242476</v>
      </c>
    </row>
    <row r="45" spans="1:4" x14ac:dyDescent="0.25">
      <c r="A45" s="26" t="s">
        <v>31</v>
      </c>
      <c r="B45" s="4" t="s">
        <v>60</v>
      </c>
      <c r="C45" s="23">
        <v>418</v>
      </c>
    </row>
    <row r="46" spans="1:4" x14ac:dyDescent="0.25">
      <c r="A46" s="26" t="s">
        <v>32</v>
      </c>
      <c r="B46" s="8" t="s">
        <v>14</v>
      </c>
      <c r="C46" s="23">
        <v>7542</v>
      </c>
    </row>
    <row r="47" spans="1:4" x14ac:dyDescent="0.25">
      <c r="A47" s="26" t="s">
        <v>33</v>
      </c>
      <c r="B47" s="8" t="s">
        <v>15</v>
      </c>
      <c r="C47" s="23">
        <v>354606</v>
      </c>
    </row>
    <row r="48" spans="1:4" x14ac:dyDescent="0.25">
      <c r="A48" s="26" t="s">
        <v>34</v>
      </c>
      <c r="B48" s="4" t="s">
        <v>16</v>
      </c>
      <c r="C48" s="23">
        <v>535026</v>
      </c>
    </row>
    <row r="49" spans="1:4" x14ac:dyDescent="0.25">
      <c r="A49" s="26" t="s">
        <v>35</v>
      </c>
      <c r="B49" s="4" t="s">
        <v>19</v>
      </c>
      <c r="C49" s="23">
        <v>344884</v>
      </c>
      <c r="D49" s="28"/>
    </row>
    <row r="50" spans="1:4" x14ac:dyDescent="0.25">
      <c r="C50" s="33"/>
    </row>
    <row r="51" spans="1:4" x14ac:dyDescent="0.25">
      <c r="C51" s="11"/>
    </row>
  </sheetData>
  <mergeCells count="8">
    <mergeCell ref="C33:C39"/>
    <mergeCell ref="A7:C7"/>
    <mergeCell ref="A18:C18"/>
    <mergeCell ref="B3:C3"/>
    <mergeCell ref="A20:C20"/>
    <mergeCell ref="A22:C22"/>
    <mergeCell ref="B5:C5"/>
    <mergeCell ref="B4:C4"/>
  </mergeCells>
  <phoneticPr fontId="7" type="noConversion"/>
  <printOptions horizontalCentered="1"/>
  <pageMargins left="0.78740157480314965" right="0.39370078740157483" top="0.39370078740157483" bottom="0.39370078740157483" header="0" footer="0"/>
  <pageSetup paperSize="9" scale="80" firstPageNumber="117" fitToHeight="0" orientation="portrait" useFirstPageNumber="1" r:id="rId1"/>
  <headerFooter scaleWithDoc="0"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2.4</vt:lpstr>
      <vt:lpstr>'2.4'!Заголовки_для_печати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2025-05-08T07:12:26Z</dcterms:modified>
</cp:coreProperties>
</file>