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912" windowHeight="10092"/>
  </bookViews>
  <sheets>
    <sheet name="1588" sheetId="7" r:id="rId1"/>
  </sheets>
  <definedNames>
    <definedName name="_xlnm.Print_Area" localSheetId="0">'1588'!$A$1:$H$41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7" l="1"/>
  <c r="G13" i="7" l="1"/>
  <c r="G15" i="7" s="1"/>
  <c r="G17" i="7"/>
  <c r="G19" i="7"/>
  <c r="G21" i="7"/>
  <c r="G23" i="7"/>
  <c r="G30" i="7"/>
  <c r="G32" i="7" s="1"/>
  <c r="G39" i="7"/>
  <c r="G28" i="7" l="1"/>
  <c r="H32" i="7"/>
  <c r="H39" i="7" l="1"/>
  <c r="H28" i="7"/>
  <c r="H15" i="7"/>
  <c r="H36" i="7"/>
  <c r="H40" i="7" l="1"/>
</calcChain>
</file>

<file path=xl/sharedStrings.xml><?xml version="1.0" encoding="utf-8"?>
<sst xmlns="http://schemas.openxmlformats.org/spreadsheetml/2006/main" count="90" uniqueCount="70">
  <si>
    <t>Итого</t>
  </si>
  <si>
    <t>Григориопольский район</t>
  </si>
  <si>
    <t>Дубоссарский район</t>
  </si>
  <si>
    <t>Каменский район</t>
  </si>
  <si>
    <t>Рыбницкий район</t>
  </si>
  <si>
    <t>Слободзейский район</t>
  </si>
  <si>
    <t xml:space="preserve">Строительство сетей водопровода </t>
  </si>
  <si>
    <t xml:space="preserve">Изготовление проектно-сметной документации </t>
  </si>
  <si>
    <t xml:space="preserve">Строительство водопроводных сетей </t>
  </si>
  <si>
    <t>Наименование объекта</t>
  </si>
  <si>
    <t>Виды работ</t>
  </si>
  <si>
    <t xml:space="preserve">Строительство водопроводной сети и ВНС по улице Байдукова, в том числе проектные работы </t>
  </si>
  <si>
    <t xml:space="preserve">Строительство водопроводной сети </t>
  </si>
  <si>
    <t>Строительство резервуара чистой воды V=150 куб. м на окраине села (в районе ветеринарного техникума), в том числе проектные работы</t>
  </si>
  <si>
    <t xml:space="preserve">Развитие централизованного водоснабжения села Воронково Рыбницкого I-II районов, в том числе проектные работы </t>
  </si>
  <si>
    <t>Итого </t>
  </si>
  <si>
    <t>Населенный пункт</t>
  </si>
  <si>
    <t xml:space="preserve">Монтаж водонапорной башни V=25 куб. м на скважине № 5 по улице Ленина, 112а, в том числе проектные работы </t>
  </si>
  <si>
    <t xml:space="preserve">Монтаж водонапорной башни V=25 куб. м на скважине № 3 по улице О. Кошевого, 18а, в том числе проектные работы </t>
  </si>
  <si>
    <t xml:space="preserve">Стоимость видов работ, руб. </t>
  </si>
  <si>
    <t>1830 м</t>
  </si>
  <si>
    <t>5550 м</t>
  </si>
  <si>
    <t xml:space="preserve"> 250 м</t>
  </si>
  <si>
    <t xml:space="preserve"> 21 000 м</t>
  </si>
  <si>
    <t>Объемы работ, м/м3</t>
  </si>
  <si>
    <t>Строительство системы водоснабжения по улице Молодежной</t>
  </si>
  <si>
    <t xml:space="preserve">Монтаж водонапорной башни V=25 куб. м на скважине № 2 по улице Ленина, 37-а, в том числе проектные работы </t>
  </si>
  <si>
    <t xml:space="preserve">Монтаж водонапорной башни V=25 куб. м на скважине № 4 по улице Ленина, 7-а, в том числе проектные работы </t>
  </si>
  <si>
    <t>Строительство водопроводной сети по улице Виноградной, в том числе проектные работы</t>
  </si>
  <si>
    <t xml:space="preserve">Строительство павильона, электромонтажные работы, обустройство зоны санитарной охраны, прокладка водопроводной сети </t>
  </si>
  <si>
    <t xml:space="preserve">Развитие централизованного водоснабжения села Колбасна (Шмалены, Пыкалова, Андреевка,                                                   Н. Михайловка), в том числе проектные работы </t>
  </si>
  <si>
    <t xml:space="preserve">Строительство сети централизованного водоснабжения к домовладениям, расположенным по улице Кузнечной, улице Спортивной, улице Мира, улице Солнечной, улице Цветочной, улице Звездной микрорайона Антоновка Каменского района, в том числе проектные работы </t>
  </si>
  <si>
    <t xml:space="preserve">к Закону Приднестровской Молдавской Республики </t>
  </si>
  <si>
    <t>1.</t>
  </si>
  <si>
    <t>2.</t>
  </si>
  <si>
    <t>Строительство водопроводной сети по улице 8 Марта, улице Профсоюзной, улице Лермонтова, улице Пушкина, улице Ткаченко, улице Ленина, улице Зелинского, в том числе проектные работы</t>
  </si>
  <si>
    <t xml:space="preserve">Строительство водопроводной сети по улице Чкалова, улице Молодежной с установкой водонапорной башни на артезианской скважине № 5565 </t>
  </si>
  <si>
    <t>с. Кицканы Слободзейского района</t>
  </si>
  <si>
    <t>с. Глиное Слободзейского района</t>
  </si>
  <si>
    <t>с. Спея Григориопольского района</t>
  </si>
  <si>
    <t>с. Красная Горка Григориопольского района</t>
  </si>
  <si>
    <t>п. Карманово Григориопольского района</t>
  </si>
  <si>
    <t>с. Ново-Комиссаровка  Дубоссарского района</t>
  </si>
  <si>
    <t>с. Воронково Рыбницкого района</t>
  </si>
  <si>
    <t>с. Колбасна Рыбницкого района</t>
  </si>
  <si>
    <t>ВСЕГО</t>
  </si>
  <si>
    <t xml:space="preserve"> </t>
  </si>
  <si>
    <t>Общая сумма, руб.</t>
  </si>
  <si>
    <t>"О республиканском бюджете на 2025 год"</t>
  </si>
  <si>
    <t>1.1.</t>
  </si>
  <si>
    <t>1.2.</t>
  </si>
  <si>
    <t>1.3.</t>
  </si>
  <si>
    <t>2.1.</t>
  </si>
  <si>
    <t>2.2.</t>
  </si>
  <si>
    <t>2.3.</t>
  </si>
  <si>
    <t>2.4.</t>
  </si>
  <si>
    <t>2.5.</t>
  </si>
  <si>
    <t>3.</t>
  </si>
  <si>
    <t>3.1.</t>
  </si>
  <si>
    <t>4.</t>
  </si>
  <si>
    <t>4.1.</t>
  </si>
  <si>
    <t>4.2.</t>
  </si>
  <si>
    <t>5.1.</t>
  </si>
  <si>
    <t>5.</t>
  </si>
  <si>
    <t>".</t>
  </si>
  <si>
    <t>3.3.2.6.</t>
  </si>
  <si>
    <t>Погашение кредиторской задолженности в рамках реализации мероприятий, утвержденных Законом Приднестровской Молдавской Республики от 26 декабря 2023 года № 397-З-VII  "Об утверждении государственной целевой программы "Развитие системы питьевого водоснабжения населенных пунктов Приднестровской Молдавской Республики на 2024–2028 годы"</t>
  </si>
  <si>
    <t>Приложение № 2.4.1</t>
  </si>
  <si>
    <t>Кредиторская задолженность, подтвержденная  актами выполненных работ, руб.</t>
  </si>
  <si>
    <t>Министерство экономического развития Приднестровской Молдавской Республики. Капитальные вложения в строительство коммунальных объектов (240250)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</si>
</sst>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2 3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view="pageBreakPreview" zoomScaleNormal="55" zoomScaleSheetLayoutView="100" workbookViewId="0">
      <selection sqref="A1:H5"/>
    </sheetView>
  </sheetViews>
  <sheetFormatPr defaultColWidth="9.109375" defaultRowHeight="13.2" x14ac:dyDescent="0.3"/>
  <cols>
    <col min="1" max="1" width="10.33203125" style="1" customWidth="1"/>
    <col min="2" max="2" width="21.44140625" style="1" customWidth="1"/>
    <col min="3" max="3" width="49.44140625" style="1" customWidth="1"/>
    <col min="4" max="4" width="39.44140625" style="1" customWidth="1"/>
    <col min="5" max="5" width="11.44140625" style="20" customWidth="1"/>
    <col min="6" max="6" width="13.88671875" style="20" customWidth="1"/>
    <col min="7" max="7" width="15.5546875" style="20" customWidth="1"/>
    <col min="8" max="8" width="19.109375" style="20" customWidth="1"/>
    <col min="9" max="16384" width="9.109375" style="1"/>
  </cols>
  <sheetData>
    <row r="2" spans="1:8" s="3" customFormat="1" x14ac:dyDescent="0.3">
      <c r="D2" s="4"/>
      <c r="E2" s="57" t="s">
        <v>67</v>
      </c>
      <c r="F2" s="57"/>
      <c r="G2" s="57"/>
      <c r="H2" s="57"/>
    </row>
    <row r="3" spans="1:8" s="3" customFormat="1" x14ac:dyDescent="0.3">
      <c r="D3" s="58" t="s">
        <v>32</v>
      </c>
      <c r="E3" s="58"/>
      <c r="F3" s="58"/>
      <c r="G3" s="58"/>
      <c r="H3" s="58"/>
    </row>
    <row r="4" spans="1:8" s="3" customFormat="1" x14ac:dyDescent="0.3">
      <c r="D4" s="58" t="s">
        <v>48</v>
      </c>
      <c r="E4" s="58"/>
      <c r="F4" s="58"/>
      <c r="G4" s="58"/>
      <c r="H4" s="58"/>
    </row>
    <row r="5" spans="1:8" s="3" customFormat="1" x14ac:dyDescent="0.3">
      <c r="D5" s="5"/>
      <c r="E5" s="5"/>
      <c r="F5" s="5"/>
      <c r="G5" s="5"/>
      <c r="H5" s="4"/>
    </row>
    <row r="6" spans="1:8" ht="60" customHeight="1" x14ac:dyDescent="0.3">
      <c r="A6" s="31" t="s">
        <v>66</v>
      </c>
      <c r="B6" s="32"/>
      <c r="C6" s="32"/>
      <c r="D6" s="32"/>
      <c r="E6" s="32"/>
      <c r="F6" s="32"/>
      <c r="G6" s="32"/>
      <c r="H6" s="56"/>
    </row>
    <row r="7" spans="1:8" s="2" customFormat="1" ht="79.2" x14ac:dyDescent="0.3">
      <c r="A7" s="6"/>
      <c r="B7" s="6" t="s">
        <v>16</v>
      </c>
      <c r="C7" s="6" t="s">
        <v>9</v>
      </c>
      <c r="D7" s="6" t="s">
        <v>10</v>
      </c>
      <c r="E7" s="6" t="s">
        <v>24</v>
      </c>
      <c r="F7" s="6" t="s">
        <v>19</v>
      </c>
      <c r="G7" s="6" t="s">
        <v>47</v>
      </c>
      <c r="H7" s="7" t="s">
        <v>68</v>
      </c>
    </row>
    <row r="8" spans="1:8" s="2" customFormat="1" x14ac:dyDescent="0.3">
      <c r="A8" s="54" t="s">
        <v>69</v>
      </c>
      <c r="B8" s="55"/>
      <c r="C8" s="55"/>
      <c r="D8" s="55"/>
      <c r="E8" s="55"/>
      <c r="F8" s="55"/>
      <c r="G8" s="55"/>
      <c r="H8" s="55"/>
    </row>
    <row r="9" spans="1:8" x14ac:dyDescent="0.3">
      <c r="A9" s="8" t="s">
        <v>33</v>
      </c>
      <c r="B9" s="31" t="s">
        <v>5</v>
      </c>
      <c r="C9" s="32"/>
      <c r="D9" s="32"/>
      <c r="E9" s="32"/>
      <c r="F9" s="32"/>
      <c r="G9" s="32"/>
      <c r="H9" s="32"/>
    </row>
    <row r="10" spans="1:8" ht="26.4" x14ac:dyDescent="0.3">
      <c r="A10" s="6" t="s">
        <v>49</v>
      </c>
      <c r="B10" s="9" t="s">
        <v>37</v>
      </c>
      <c r="C10" s="9" t="s">
        <v>25</v>
      </c>
      <c r="D10" s="9" t="s">
        <v>6</v>
      </c>
      <c r="E10" s="21" t="s">
        <v>20</v>
      </c>
      <c r="F10" s="10">
        <v>345887</v>
      </c>
      <c r="G10" s="10">
        <v>345887</v>
      </c>
      <c r="H10" s="11">
        <v>345887</v>
      </c>
    </row>
    <row r="11" spans="1:8" x14ac:dyDescent="0.3">
      <c r="A11" s="42" t="s">
        <v>50</v>
      </c>
      <c r="B11" s="41" t="s">
        <v>37</v>
      </c>
      <c r="C11" s="41" t="s">
        <v>35</v>
      </c>
      <c r="D11" s="9" t="s">
        <v>7</v>
      </c>
      <c r="E11" s="21"/>
      <c r="F11" s="10">
        <v>184547</v>
      </c>
      <c r="G11" s="37">
        <v>1230315</v>
      </c>
      <c r="H11" s="11">
        <v>91947.5</v>
      </c>
    </row>
    <row r="12" spans="1:8" ht="40.200000000000003" customHeight="1" x14ac:dyDescent="0.3">
      <c r="A12" s="42"/>
      <c r="B12" s="41"/>
      <c r="C12" s="41"/>
      <c r="D12" s="9" t="s">
        <v>8</v>
      </c>
      <c r="E12" s="21" t="s">
        <v>21</v>
      </c>
      <c r="F12" s="10">
        <v>1045768</v>
      </c>
      <c r="G12" s="38"/>
      <c r="H12" s="11">
        <v>1044321</v>
      </c>
    </row>
    <row r="13" spans="1:8" x14ac:dyDescent="0.3">
      <c r="A13" s="42" t="s">
        <v>51</v>
      </c>
      <c r="B13" s="43" t="s">
        <v>38</v>
      </c>
      <c r="C13" s="43" t="s">
        <v>36</v>
      </c>
      <c r="D13" s="33" t="s">
        <v>7</v>
      </c>
      <c r="E13" s="35" t="s">
        <v>46</v>
      </c>
      <c r="F13" s="37">
        <v>135000</v>
      </c>
      <c r="G13" s="37">
        <f>F13</f>
        <v>135000</v>
      </c>
      <c r="H13" s="39">
        <v>44981</v>
      </c>
    </row>
    <row r="14" spans="1:8" ht="25.8" customHeight="1" x14ac:dyDescent="0.3">
      <c r="A14" s="42"/>
      <c r="B14" s="43"/>
      <c r="C14" s="43"/>
      <c r="D14" s="34"/>
      <c r="E14" s="36"/>
      <c r="F14" s="38"/>
      <c r="G14" s="38"/>
      <c r="H14" s="40"/>
    </row>
    <row r="15" spans="1:8" x14ac:dyDescent="0.3">
      <c r="A15" s="6"/>
      <c r="B15" s="12" t="s">
        <v>0</v>
      </c>
      <c r="C15" s="12"/>
      <c r="D15" s="12"/>
      <c r="E15" s="23"/>
      <c r="F15" s="13"/>
      <c r="G15" s="13">
        <f>SUM(G10:G14)</f>
        <v>1711202</v>
      </c>
      <c r="H15" s="14">
        <f>SUM(H10:H14)</f>
        <v>1527136.5</v>
      </c>
    </row>
    <row r="16" spans="1:8" x14ac:dyDescent="0.3">
      <c r="A16" s="8" t="s">
        <v>34</v>
      </c>
      <c r="B16" s="31" t="s">
        <v>1</v>
      </c>
      <c r="C16" s="32"/>
      <c r="D16" s="32"/>
      <c r="E16" s="32"/>
      <c r="F16" s="32"/>
      <c r="G16" s="32"/>
      <c r="H16" s="32"/>
    </row>
    <row r="17" spans="1:8" x14ac:dyDescent="0.3">
      <c r="A17" s="42" t="s">
        <v>52</v>
      </c>
      <c r="B17" s="41" t="s">
        <v>39</v>
      </c>
      <c r="C17" s="44" t="s">
        <v>17</v>
      </c>
      <c r="D17" s="45" t="s">
        <v>7</v>
      </c>
      <c r="E17" s="47" t="s">
        <v>46</v>
      </c>
      <c r="F17" s="37">
        <v>45000</v>
      </c>
      <c r="G17" s="37">
        <f>F17</f>
        <v>45000</v>
      </c>
      <c r="H17" s="39">
        <v>20172</v>
      </c>
    </row>
    <row r="18" spans="1:8" x14ac:dyDescent="0.3">
      <c r="A18" s="42"/>
      <c r="B18" s="41"/>
      <c r="C18" s="44"/>
      <c r="D18" s="46"/>
      <c r="E18" s="48"/>
      <c r="F18" s="38"/>
      <c r="G18" s="38"/>
      <c r="H18" s="40"/>
    </row>
    <row r="19" spans="1:8" x14ac:dyDescent="0.3">
      <c r="A19" s="42" t="s">
        <v>53</v>
      </c>
      <c r="B19" s="41" t="s">
        <v>39</v>
      </c>
      <c r="C19" s="44" t="s">
        <v>18</v>
      </c>
      <c r="D19" s="45" t="s">
        <v>7</v>
      </c>
      <c r="E19" s="47"/>
      <c r="F19" s="37">
        <v>45000</v>
      </c>
      <c r="G19" s="37">
        <f>F19</f>
        <v>45000</v>
      </c>
      <c r="H19" s="39">
        <v>20172</v>
      </c>
    </row>
    <row r="20" spans="1:8" x14ac:dyDescent="0.3">
      <c r="A20" s="42"/>
      <c r="B20" s="41"/>
      <c r="C20" s="44"/>
      <c r="D20" s="46"/>
      <c r="E20" s="48"/>
      <c r="F20" s="38"/>
      <c r="G20" s="38"/>
      <c r="H20" s="40"/>
    </row>
    <row r="21" spans="1:8" x14ac:dyDescent="0.3">
      <c r="A21" s="42" t="s">
        <v>54</v>
      </c>
      <c r="B21" s="41" t="s">
        <v>39</v>
      </c>
      <c r="C21" s="44" t="s">
        <v>26</v>
      </c>
      <c r="D21" s="45" t="s">
        <v>7</v>
      </c>
      <c r="E21" s="47"/>
      <c r="F21" s="37">
        <v>45000</v>
      </c>
      <c r="G21" s="37">
        <f>F21</f>
        <v>45000</v>
      </c>
      <c r="H21" s="39">
        <v>20172</v>
      </c>
    </row>
    <row r="22" spans="1:8" x14ac:dyDescent="0.3">
      <c r="A22" s="42"/>
      <c r="B22" s="41"/>
      <c r="C22" s="44"/>
      <c r="D22" s="46"/>
      <c r="E22" s="48"/>
      <c r="F22" s="38"/>
      <c r="G22" s="38"/>
      <c r="H22" s="40"/>
    </row>
    <row r="23" spans="1:8" x14ac:dyDescent="0.3">
      <c r="A23" s="42" t="s">
        <v>55</v>
      </c>
      <c r="B23" s="41" t="s">
        <v>39</v>
      </c>
      <c r="C23" s="44" t="s">
        <v>27</v>
      </c>
      <c r="D23" s="45" t="s">
        <v>7</v>
      </c>
      <c r="E23" s="47"/>
      <c r="F23" s="37">
        <v>45000</v>
      </c>
      <c r="G23" s="37">
        <f>F23</f>
        <v>45000</v>
      </c>
      <c r="H23" s="39">
        <v>20172</v>
      </c>
    </row>
    <row r="24" spans="1:8" x14ac:dyDescent="0.3">
      <c r="A24" s="42"/>
      <c r="B24" s="41"/>
      <c r="C24" s="44"/>
      <c r="D24" s="46"/>
      <c r="E24" s="48"/>
      <c r="F24" s="38"/>
      <c r="G24" s="38"/>
      <c r="H24" s="40"/>
    </row>
    <row r="25" spans="1:8" x14ac:dyDescent="0.3">
      <c r="A25" s="42" t="s">
        <v>56</v>
      </c>
      <c r="B25" s="41" t="s">
        <v>40</v>
      </c>
      <c r="C25" s="44" t="s">
        <v>11</v>
      </c>
      <c r="D25" s="9" t="s">
        <v>7</v>
      </c>
      <c r="E25" s="21"/>
      <c r="F25" s="10">
        <v>51000</v>
      </c>
      <c r="G25" s="37">
        <v>340000</v>
      </c>
      <c r="H25" s="39">
        <v>13902</v>
      </c>
    </row>
    <row r="26" spans="1:8" x14ac:dyDescent="0.3">
      <c r="A26" s="42"/>
      <c r="B26" s="41"/>
      <c r="C26" s="44"/>
      <c r="D26" s="9" t="s">
        <v>12</v>
      </c>
      <c r="E26" s="21" t="s">
        <v>22</v>
      </c>
      <c r="F26" s="10">
        <v>289000</v>
      </c>
      <c r="G26" s="38"/>
      <c r="H26" s="40"/>
    </row>
    <row r="27" spans="1:8" ht="39.6" x14ac:dyDescent="0.3">
      <c r="A27" s="30" t="s">
        <v>65</v>
      </c>
      <c r="B27" s="9" t="s">
        <v>41</v>
      </c>
      <c r="C27" s="9" t="s">
        <v>13</v>
      </c>
      <c r="D27" s="9" t="s">
        <v>7</v>
      </c>
      <c r="E27" s="21"/>
      <c r="F27" s="10">
        <v>60000</v>
      </c>
      <c r="G27" s="10">
        <v>60000</v>
      </c>
      <c r="H27" s="11">
        <v>0</v>
      </c>
    </row>
    <row r="28" spans="1:8" x14ac:dyDescent="0.3">
      <c r="A28" s="6"/>
      <c r="B28" s="12" t="s">
        <v>0</v>
      </c>
      <c r="C28" s="12"/>
      <c r="D28" s="12"/>
      <c r="E28" s="23"/>
      <c r="F28" s="13"/>
      <c r="G28" s="13">
        <f t="shared" ref="G28:H28" si="0">SUM(G17:G27)</f>
        <v>580000</v>
      </c>
      <c r="H28" s="14">
        <f t="shared" si="0"/>
        <v>94590</v>
      </c>
    </row>
    <row r="29" spans="1:8" x14ac:dyDescent="0.3">
      <c r="A29" s="8" t="s">
        <v>57</v>
      </c>
      <c r="B29" s="31" t="s">
        <v>2</v>
      </c>
      <c r="C29" s="32"/>
      <c r="D29" s="32"/>
      <c r="E29" s="32"/>
      <c r="F29" s="32"/>
      <c r="G29" s="32"/>
      <c r="H29" s="32"/>
    </row>
    <row r="30" spans="1:8" x14ac:dyDescent="0.3">
      <c r="A30" s="42" t="s">
        <v>58</v>
      </c>
      <c r="B30" s="41" t="s">
        <v>42</v>
      </c>
      <c r="C30" s="44" t="s">
        <v>28</v>
      </c>
      <c r="D30" s="52" t="s">
        <v>7</v>
      </c>
      <c r="E30" s="47" t="s">
        <v>46</v>
      </c>
      <c r="F30" s="37">
        <v>45000</v>
      </c>
      <c r="G30" s="37">
        <f>F30</f>
        <v>45000</v>
      </c>
      <c r="H30" s="39">
        <v>21434</v>
      </c>
    </row>
    <row r="31" spans="1:8" x14ac:dyDescent="0.3">
      <c r="A31" s="42"/>
      <c r="B31" s="41"/>
      <c r="C31" s="44"/>
      <c r="D31" s="53"/>
      <c r="E31" s="48"/>
      <c r="F31" s="38"/>
      <c r="G31" s="38"/>
      <c r="H31" s="40"/>
    </row>
    <row r="32" spans="1:8" x14ac:dyDescent="0.3">
      <c r="A32" s="6"/>
      <c r="B32" s="12" t="s">
        <v>0</v>
      </c>
      <c r="C32" s="12"/>
      <c r="D32" s="12"/>
      <c r="E32" s="23"/>
      <c r="F32" s="13"/>
      <c r="G32" s="13">
        <f>SUM(G30:G31)</f>
        <v>45000</v>
      </c>
      <c r="H32" s="14">
        <f>SUM(H30:H31)</f>
        <v>21434</v>
      </c>
    </row>
    <row r="33" spans="1:9" x14ac:dyDescent="0.3">
      <c r="A33" s="8" t="s">
        <v>59</v>
      </c>
      <c r="B33" s="31" t="s">
        <v>4</v>
      </c>
      <c r="C33" s="32"/>
      <c r="D33" s="32"/>
      <c r="E33" s="32"/>
      <c r="F33" s="32"/>
      <c r="G33" s="32"/>
      <c r="H33" s="32"/>
    </row>
    <row r="34" spans="1:9" ht="39.6" x14ac:dyDescent="0.3">
      <c r="A34" s="6" t="s">
        <v>60</v>
      </c>
      <c r="B34" s="9" t="s">
        <v>44</v>
      </c>
      <c r="C34" s="15" t="s">
        <v>30</v>
      </c>
      <c r="D34" s="9" t="s">
        <v>29</v>
      </c>
      <c r="E34" s="21" t="s">
        <v>23</v>
      </c>
      <c r="F34" s="10">
        <v>6000000</v>
      </c>
      <c r="G34" s="10">
        <v>6000000</v>
      </c>
      <c r="H34" s="11">
        <v>3000000</v>
      </c>
    </row>
    <row r="35" spans="1:9" ht="39.6" x14ac:dyDescent="0.3">
      <c r="A35" s="6" t="s">
        <v>61</v>
      </c>
      <c r="B35" s="9" t="s">
        <v>43</v>
      </c>
      <c r="C35" s="15" t="s">
        <v>14</v>
      </c>
      <c r="D35" s="9" t="s">
        <v>7</v>
      </c>
      <c r="E35" s="21"/>
      <c r="F35" s="10">
        <v>200000</v>
      </c>
      <c r="G35" s="10">
        <v>200000</v>
      </c>
      <c r="H35" s="11">
        <v>100000</v>
      </c>
    </row>
    <row r="36" spans="1:9" x14ac:dyDescent="0.3">
      <c r="A36" s="6"/>
      <c r="B36" s="12" t="s">
        <v>15</v>
      </c>
      <c r="C36" s="12"/>
      <c r="D36" s="12"/>
      <c r="E36" s="23"/>
      <c r="F36" s="13"/>
      <c r="G36" s="13">
        <f>SUM(G34:G35)</f>
        <v>6200000</v>
      </c>
      <c r="H36" s="14">
        <f t="shared" ref="H36" si="1">SUM(H34:H35)</f>
        <v>3100000</v>
      </c>
    </row>
    <row r="37" spans="1:9" x14ac:dyDescent="0.3">
      <c r="A37" s="8" t="s">
        <v>63</v>
      </c>
      <c r="B37" s="31" t="s">
        <v>3</v>
      </c>
      <c r="C37" s="32"/>
      <c r="D37" s="32"/>
      <c r="E37" s="32"/>
      <c r="F37" s="32"/>
      <c r="G37" s="32"/>
      <c r="H37" s="32"/>
    </row>
    <row r="38" spans="1:9" ht="66" x14ac:dyDescent="0.3">
      <c r="A38" s="6" t="s">
        <v>62</v>
      </c>
      <c r="B38" s="16" t="s">
        <v>3</v>
      </c>
      <c r="C38" s="15" t="s">
        <v>31</v>
      </c>
      <c r="D38" s="9" t="s">
        <v>7</v>
      </c>
      <c r="E38" s="21"/>
      <c r="F38" s="10">
        <v>90000</v>
      </c>
      <c r="G38" s="10">
        <v>90000</v>
      </c>
      <c r="H38" s="11">
        <v>44334</v>
      </c>
    </row>
    <row r="39" spans="1:9" x14ac:dyDescent="0.3">
      <c r="A39" s="17"/>
      <c r="B39" s="18" t="s">
        <v>0</v>
      </c>
      <c r="C39" s="18"/>
      <c r="D39" s="18"/>
      <c r="E39" s="24"/>
      <c r="F39" s="25"/>
      <c r="G39" s="24">
        <f>G38</f>
        <v>90000</v>
      </c>
      <c r="H39" s="26">
        <f>SUM(H38)</f>
        <v>44334</v>
      </c>
    </row>
    <row r="40" spans="1:9" x14ac:dyDescent="0.3">
      <c r="A40" s="50" t="s">
        <v>45</v>
      </c>
      <c r="B40" s="50"/>
      <c r="C40" s="19"/>
      <c r="D40" s="19"/>
      <c r="E40" s="13"/>
      <c r="F40" s="22"/>
      <c r="G40" s="29"/>
      <c r="H40" s="13">
        <f>H39+H36+H32+H28+H15</f>
        <v>4787494.5</v>
      </c>
      <c r="I40" s="28"/>
    </row>
    <row r="41" spans="1:9" x14ac:dyDescent="0.3">
      <c r="A41" s="51"/>
      <c r="B41" s="51"/>
      <c r="C41" s="51"/>
      <c r="D41" s="51"/>
      <c r="E41" s="51"/>
      <c r="F41" s="51"/>
      <c r="G41" s="51"/>
      <c r="H41" s="20" t="s">
        <v>64</v>
      </c>
    </row>
    <row r="42" spans="1:9" x14ac:dyDescent="0.3">
      <c r="A42" s="49"/>
      <c r="B42" s="49"/>
      <c r="C42" s="49"/>
      <c r="D42" s="49"/>
      <c r="E42" s="49"/>
      <c r="F42" s="49"/>
      <c r="G42" s="49"/>
    </row>
    <row r="43" spans="1:9" x14ac:dyDescent="0.3">
      <c r="A43" s="49"/>
      <c r="B43" s="49"/>
      <c r="C43" s="49"/>
      <c r="D43" s="49"/>
      <c r="E43" s="49"/>
      <c r="F43" s="49"/>
      <c r="G43" s="49"/>
      <c r="H43" s="27"/>
    </row>
  </sheetData>
  <mergeCells count="71">
    <mergeCell ref="A6:H6"/>
    <mergeCell ref="E2:H2"/>
    <mergeCell ref="D3:H3"/>
    <mergeCell ref="D4:H4"/>
    <mergeCell ref="D19:D20"/>
    <mergeCell ref="F19:F20"/>
    <mergeCell ref="H19:H20"/>
    <mergeCell ref="A8:H8"/>
    <mergeCell ref="C21:C22"/>
    <mergeCell ref="A17:A18"/>
    <mergeCell ref="B17:B18"/>
    <mergeCell ref="H17:H18"/>
    <mergeCell ref="F17:F18"/>
    <mergeCell ref="E17:E18"/>
    <mergeCell ref="E19:E20"/>
    <mergeCell ref="D17:D18"/>
    <mergeCell ref="G21:G22"/>
    <mergeCell ref="G19:G20"/>
    <mergeCell ref="A11:A12"/>
    <mergeCell ref="E21:E22"/>
    <mergeCell ref="A43:G43"/>
    <mergeCell ref="A40:B40"/>
    <mergeCell ref="A41:G41"/>
    <mergeCell ref="A30:A31"/>
    <mergeCell ref="B30:B31"/>
    <mergeCell ref="C30:C31"/>
    <mergeCell ref="G30:G31"/>
    <mergeCell ref="A42:G42"/>
    <mergeCell ref="B33:H33"/>
    <mergeCell ref="B37:H37"/>
    <mergeCell ref="D30:D31"/>
    <mergeCell ref="E30:E31"/>
    <mergeCell ref="F30:F31"/>
    <mergeCell ref="H30:H31"/>
    <mergeCell ref="H25:H26"/>
    <mergeCell ref="G25:G26"/>
    <mergeCell ref="G23:G24"/>
    <mergeCell ref="F23:F24"/>
    <mergeCell ref="D23:D24"/>
    <mergeCell ref="E23:E24"/>
    <mergeCell ref="A23:A24"/>
    <mergeCell ref="B23:B24"/>
    <mergeCell ref="C23:C24"/>
    <mergeCell ref="A25:A26"/>
    <mergeCell ref="B25:B26"/>
    <mergeCell ref="C25:C26"/>
    <mergeCell ref="A13:A14"/>
    <mergeCell ref="B13:B14"/>
    <mergeCell ref="C13:C14"/>
    <mergeCell ref="B16:H16"/>
    <mergeCell ref="B29:H29"/>
    <mergeCell ref="H21:H22"/>
    <mergeCell ref="F21:F22"/>
    <mergeCell ref="C17:C18"/>
    <mergeCell ref="G17:G18"/>
    <mergeCell ref="H23:H24"/>
    <mergeCell ref="D21:D22"/>
    <mergeCell ref="A19:A20"/>
    <mergeCell ref="B19:B20"/>
    <mergeCell ref="C19:C20"/>
    <mergeCell ref="A21:A22"/>
    <mergeCell ref="B21:B22"/>
    <mergeCell ref="B9:H9"/>
    <mergeCell ref="D13:D14"/>
    <mergeCell ref="E13:E14"/>
    <mergeCell ref="F13:F14"/>
    <mergeCell ref="H13:H14"/>
    <mergeCell ref="G13:G14"/>
    <mergeCell ref="B11:B12"/>
    <mergeCell ref="C11:C12"/>
    <mergeCell ref="G11:G12"/>
  </mergeCells>
  <printOptions horizontalCentered="1"/>
  <pageMargins left="0.78740157480314965" right="0.39370078740157483" top="1.1811023622047245" bottom="0.39370078740157483" header="0" footer="0"/>
  <pageSetup paperSize="9" scale="74" firstPageNumber="119" fitToHeight="18" orientation="landscape" useFirstPageNumber="1" r:id="rId1"/>
  <headerFooter>
    <oddHeader>&amp;C&amp;P</oddHead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2025-05-08T07:14:28Z</dcterms:modified>
</cp:coreProperties>
</file>