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912" windowHeight="10092"/>
  </bookViews>
  <sheets>
    <sheet name="2.6" sheetId="3" r:id="rId1"/>
  </sheets>
  <definedNames>
    <definedName name="_xlnm.Print_Titles" localSheetId="0">'2.6'!$7:$7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3" l="1"/>
  <c r="C27" i="3"/>
  <c r="C18" i="3" l="1"/>
  <c r="C14" i="3" s="1"/>
  <c r="C10" i="3"/>
  <c r="C16" i="3" l="1"/>
</calcChain>
</file>

<file path=xl/sharedStrings.xml><?xml version="1.0" encoding="utf-8"?>
<sst xmlns="http://schemas.openxmlformats.org/spreadsheetml/2006/main" count="52" uniqueCount="51">
  <si>
    <t>№ п/п</t>
  </si>
  <si>
    <t>Целевой сбор на поддержку мелиоративного комплекса</t>
  </si>
  <si>
    <t>ДОХОДЫ ВСЕГО, в том числе:</t>
  </si>
  <si>
    <t>Наименование</t>
  </si>
  <si>
    <t>Осуществление поддержки мелиоративного комплекса, всего</t>
  </si>
  <si>
    <t xml:space="preserve"> в том числе: </t>
  </si>
  <si>
    <t>в том числе:</t>
  </si>
  <si>
    <t>а)</t>
  </si>
  <si>
    <t>1)</t>
  </si>
  <si>
    <t>2)</t>
  </si>
  <si>
    <t>б)</t>
  </si>
  <si>
    <t>г)</t>
  </si>
  <si>
    <t>ГНС – головная насосная станция;</t>
  </si>
  <si>
    <t>ПНС – подающая насосная станция;</t>
  </si>
  <si>
    <t>1.</t>
  </si>
  <si>
    <t>д)</t>
  </si>
  <si>
    <t>В таблице применяются следующие сокращения:</t>
  </si>
  <si>
    <t>НС – насосная станция;</t>
  </si>
  <si>
    <t>ГУП "РОС" – государственное унитарное предприятие «Республиканские оросительные системы»;</t>
  </si>
  <si>
    <t>2.</t>
  </si>
  <si>
    <t>РАСХОДЫ ВСЕГО, в том числе:</t>
  </si>
  <si>
    <t>в)</t>
  </si>
  <si>
    <t>Приобретение оборудования для ремонта объектов государственной мелиоративной системы, находящихся на балансе ГУП "РОС", всего</t>
  </si>
  <si>
    <t xml:space="preserve">Министерство сельского хозяйства и природных ресурсов Приднестровской Молдавской Республики </t>
  </si>
  <si>
    <t>"О республиканском бюджете на 2025 год"</t>
  </si>
  <si>
    <t>Ремонт объектов государственной мелиоративной системы, находящихся на балансе ГУП "РОС", всего</t>
  </si>
  <si>
    <t>Замена трубопровода и запорной арматуры вакуумной системы на ГНС "Ташлык"</t>
  </si>
  <si>
    <r>
      <t>Отчисления от единого таможенного платежа в размере</t>
    </r>
    <r>
      <rPr>
        <b/>
        <sz val="10"/>
        <rFont val="Times New Roman"/>
        <family val="1"/>
        <charset val="204"/>
      </rPr>
      <t xml:space="preserve"> 4,52 %</t>
    </r>
  </si>
  <si>
    <t>Ремонт кровли: щитовой и закрытого распределительного устройства</t>
  </si>
  <si>
    <t>С-3 ССОМ Слободзейского филиала. Замена всасывающих трубопроводов с металлических на полиэтиленовые диаметром 355 мм с первого по девятый насосный агрегат</t>
  </si>
  <si>
    <t>С-3 ССОМ Слободзейского филиала. Приобретение полиэтиленовой трубы диаметром 355 мм в количестве 228 метров</t>
  </si>
  <si>
    <t>2.2.</t>
  </si>
  <si>
    <t xml:space="preserve">Сумма, руб. </t>
  </si>
  <si>
    <t>ГНС "Спея", Григориопольский филиал. Демонтаж и монтаж насоса Д2000/100 в комплекте с электродвигателем - 1 шт. (погашение кредиторской задолженности)</t>
  </si>
  <si>
    <t>ГНС "Спея", Григориопольский филиал. Демонтаж и монтаж насоса Д1250/125 в комплекте с электродвигателем - 1 шт. (погашение кредиторской задолженности)</t>
  </si>
  <si>
    <t>Молдавия-23, Рыбницкий филиал. Замена всасывающего трубопровода на полиэтиленовый диаметром 355 мм, протяженностью 96 м (погашение кредиторской задолженности)</t>
  </si>
  <si>
    <t xml:space="preserve"> к Закону Приднестровской Молдавской Республики</t>
  </si>
  <si>
    <t>2.1.</t>
  </si>
  <si>
    <t>3.</t>
  </si>
  <si>
    <r>
      <t>3.1</t>
    </r>
    <r>
      <rPr>
        <b/>
        <sz val="10"/>
        <color rgb="FF00B0F0"/>
        <rFont val="Times New Roman"/>
        <family val="1"/>
        <charset val="204"/>
      </rPr>
      <t>.</t>
    </r>
  </si>
  <si>
    <t>3.2.</t>
  </si>
  <si>
    <t>4.</t>
  </si>
  <si>
    <t>ОСТАТОК средств Фонда развития мелиоративного комплекса Приднестровской Молдавской Республики по состоянию на 01.01.2025 года</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</si>
  <si>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</si>
  <si>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r>
      <t>3.1.1</t>
    </r>
    <r>
      <rPr>
        <b/>
        <sz val="10"/>
        <color rgb="FF00B0F0"/>
        <rFont val="Times New Roman"/>
        <family val="1"/>
        <charset val="204"/>
      </rPr>
      <t>.</t>
    </r>
  </si>
  <si>
    <r>
      <t>3.1.2</t>
    </r>
    <r>
      <rPr>
        <b/>
        <sz val="10"/>
        <color rgb="FF00B0F0"/>
        <rFont val="Times New Roman"/>
        <family val="1"/>
        <charset val="204"/>
      </rPr>
      <t>.</t>
    </r>
  </si>
  <si>
    <t>Основные характеристики, источники формирования и направления расходования средств Фонда развития мелиоративного комплекса Приднестровской Молдавской Республики на 2025 год</t>
  </si>
  <si>
    <t>ГНС "Ташлык", Григориопольский филиал:</t>
  </si>
  <si>
    <t>Государственная поддержка отечественных пользователей государственной мелиоративной системы Приднестровской Молдавской Республики по оплате потребленных услуг централизованного водоснабжения на цели орошения, оказываемых государственным унитарным предприятием «Республиканские оросительные системы»</t>
  </si>
  <si>
    <t>НСП – насосная станция перекачивающая</t>
  </si>
  <si>
    <t>Приложение №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</si>
</sst>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0" x14ac:knownFonts="1">
    <font>
      <sz val="11"/>
      <color theme="1"/>
      <name val="Calibri"/>
      <family val="2"/>
      <scheme val="minor"/>
    </font>
    <font>
      <sz val="11"/>
      <color theme="1"/>
      <name val="Calibri"/>
      <family val="2"/>
      <scheme val="minor"/>
    </font>
    <font>
      <sz val="10"/>
      <color theme="1"/>
      <name val="Times New Roman"/>
      <family val="1"/>
      <charset val="204"/>
    </font>
    <font>
      <b/>
      <sz val="10"/>
      <color theme="1"/>
      <name val="Times New Roman"/>
      <family val="1"/>
      <charset val="204"/>
    </font>
    <font>
      <sz val="10"/>
      <name val="Times New Roman"/>
      <family val="1"/>
      <charset val="204"/>
    </font>
    <font>
      <b/>
      <sz val="10"/>
      <name val="Times New Roman"/>
      <family val="1"/>
      <charset val="204"/>
    </font>
    <font>
      <b/>
      <sz val="10"/>
      <color rgb="FF00B0F0"/>
      <name val="Times New Roman"/>
      <family val="1"/>
      <charset val="204"/>
    </font>
    <font>
      <sz val="10"/>
      <color rgb="FFFF0000"/>
      <name val="Times New Roman"/>
      <family val="1"/>
      <charset val="204"/>
    </font>
    <font>
      <b/>
      <sz val="10"/>
      <color indexed="8"/>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cellStyleXfs>
  <cellXfs count="36">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0" fontId="4" fillId="0" borderId="0" xfId="0" applyFont="1" applyAlignment="1">
      <alignment horizontal="justify" vertical="center" wrapText="1"/>
    </xf>
    <xf numFmtId="0" fontId="2" fillId="0" borderId="0" xfId="0" applyFont="1" applyAlignment="1">
      <alignment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8" fillId="2" borderId="1" xfId="0" applyFont="1" applyFill="1" applyBorder="1" applyAlignment="1">
      <alignment horizontal="left" vertical="center" wrapText="1"/>
    </xf>
    <xf numFmtId="0" fontId="2" fillId="0" borderId="0" xfId="0" applyFont="1" applyAlignment="1">
      <alignment horizontal="right" vertical="center" wrapText="1"/>
    </xf>
    <xf numFmtId="49" fontId="5" fillId="0" borderId="1" xfId="0" applyNumberFormat="1" applyFont="1" applyBorder="1" applyAlignment="1">
      <alignment horizontal="center" vertical="center" wrapText="1"/>
    </xf>
    <xf numFmtId="0" fontId="4" fillId="0" borderId="0" xfId="0" applyFont="1" applyAlignment="1">
      <alignment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4" fillId="2" borderId="1" xfId="1" applyNumberFormat="1" applyFont="1" applyFill="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vertical="center" wrapText="1"/>
    </xf>
    <xf numFmtId="3" fontId="3" fillId="0" borderId="1" xfId="0" applyNumberFormat="1" applyFont="1" applyBorder="1" applyAlignment="1">
      <alignment vertical="center" wrapText="1"/>
    </xf>
    <xf numFmtId="164" fontId="3" fillId="2" borderId="1" xfId="1" applyNumberFormat="1" applyFont="1" applyFill="1" applyBorder="1" applyAlignment="1">
      <alignment vertical="center" wrapText="1"/>
    </xf>
    <xf numFmtId="164" fontId="2" fillId="2" borderId="1" xfId="1" applyNumberFormat="1" applyFont="1" applyFill="1" applyBorder="1" applyAlignment="1">
      <alignment vertical="center" wrapText="1"/>
    </xf>
    <xf numFmtId="164" fontId="5" fillId="0" borderId="1" xfId="1" applyNumberFormat="1" applyFont="1" applyBorder="1" applyAlignment="1">
      <alignment vertical="center" wrapText="1"/>
    </xf>
    <xf numFmtId="164" fontId="5" fillId="2" borderId="1" xfId="1" applyNumberFormat="1" applyFont="1" applyFill="1" applyBorder="1" applyAlignment="1">
      <alignment vertical="center" wrapText="1"/>
    </xf>
    <xf numFmtId="3" fontId="5" fillId="0" borderId="1" xfId="1" applyNumberFormat="1" applyFont="1" applyFill="1" applyBorder="1" applyAlignment="1">
      <alignment vertical="center" wrapText="1"/>
    </xf>
    <xf numFmtId="3" fontId="4" fillId="0" borderId="1" xfId="0" applyNumberFormat="1" applyFont="1" applyBorder="1" applyAlignment="1">
      <alignment vertical="center" wrapText="1"/>
    </xf>
    <xf numFmtId="3" fontId="5" fillId="0" borderId="1" xfId="0" applyNumberFormat="1" applyFont="1" applyBorder="1" applyAlignment="1">
      <alignment vertical="center" wrapText="1"/>
    </xf>
    <xf numFmtId="0" fontId="2" fillId="0" borderId="0" xfId="0" applyFont="1" applyAlignment="1">
      <alignment horizontal="right" vertical="center" wrapText="1"/>
    </xf>
    <xf numFmtId="49" fontId="5" fillId="0" borderId="1" xfId="0" applyNumberFormat="1" applyFont="1" applyBorder="1" applyAlignment="1">
      <alignment horizontal="center" vertical="center" wrapText="1"/>
    </xf>
    <xf numFmtId="0" fontId="4" fillId="0" borderId="0" xfId="0" applyFont="1" applyAlignment="1">
      <alignment horizontal="right" vertical="center" wrapText="1"/>
    </xf>
    <xf numFmtId="0" fontId="3" fillId="0" borderId="0" xfId="0" applyFont="1" applyAlignment="1">
      <alignment horizontal="center" vertical="center" wrapText="1"/>
    </xf>
  </cellXfs>
  <cellStyles count="3">
    <cellStyle name="Обычный" xfId="0" builtinId="0"/>
    <cellStyle name="Обычный 2 3"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37"/>
  <sheetViews>
    <sheetView tabSelected="1" zoomScaleNormal="100" workbookViewId="0">
      <selection activeCell="B1" sqref="B1:C5"/>
    </sheetView>
  </sheetViews>
  <sheetFormatPr defaultColWidth="9.109375" defaultRowHeight="13.2" x14ac:dyDescent="0.3"/>
  <cols>
    <col min="1" max="1" width="5.88671875" style="7" bestFit="1" customWidth="1"/>
    <col min="2" max="2" width="80.109375" style="7" bestFit="1" customWidth="1"/>
    <col min="3" max="3" width="11" style="7" customWidth="1"/>
    <col min="4" max="16384" width="9.109375" style="7"/>
  </cols>
  <sheetData>
    <row r="2" spans="1:3" x14ac:dyDescent="0.3">
      <c r="B2" s="34" t="s">
        <v>50</v>
      </c>
      <c r="C2" s="34"/>
    </row>
    <row r="3" spans="1:3" x14ac:dyDescent="0.3">
      <c r="B3" s="32" t="s">
        <v>36</v>
      </c>
      <c r="C3" s="32"/>
    </row>
    <row r="4" spans="1:3" x14ac:dyDescent="0.3">
      <c r="B4" s="32" t="s">
        <v>24</v>
      </c>
      <c r="C4" s="32"/>
    </row>
    <row r="5" spans="1:3" x14ac:dyDescent="0.3">
      <c r="B5" s="13"/>
    </row>
    <row r="6" spans="1:3" ht="47.25" customHeight="1" x14ac:dyDescent="0.3">
      <c r="A6" s="35" t="s">
        <v>46</v>
      </c>
      <c r="B6" s="35"/>
      <c r="C6" s="35"/>
    </row>
    <row r="7" spans="1:3" ht="24" customHeight="1" x14ac:dyDescent="0.3">
      <c r="A7" s="16" t="s">
        <v>0</v>
      </c>
      <c r="B7" s="1" t="s">
        <v>3</v>
      </c>
      <c r="C7" s="23" t="s">
        <v>32</v>
      </c>
    </row>
    <row r="8" spans="1:3" ht="8.25" customHeight="1" x14ac:dyDescent="0.3">
      <c r="A8" s="16"/>
      <c r="B8" s="1"/>
      <c r="C8" s="23"/>
    </row>
    <row r="9" spans="1:3" ht="29.25" customHeight="1" x14ac:dyDescent="0.3">
      <c r="A9" s="16" t="s">
        <v>14</v>
      </c>
      <c r="B9" s="12" t="s">
        <v>42</v>
      </c>
      <c r="C9" s="24">
        <v>4324438</v>
      </c>
    </row>
    <row r="10" spans="1:3" ht="15" customHeight="1" x14ac:dyDescent="0.3">
      <c r="A10" s="16" t="s">
        <v>19</v>
      </c>
      <c r="B10" s="8" t="s">
        <v>2</v>
      </c>
      <c r="C10" s="25">
        <f>C12+C11</f>
        <v>47635629</v>
      </c>
    </row>
    <row r="11" spans="1:3" ht="15" customHeight="1" x14ac:dyDescent="0.3">
      <c r="A11" s="17" t="s">
        <v>37</v>
      </c>
      <c r="B11" s="2" t="s">
        <v>27</v>
      </c>
      <c r="C11" s="26">
        <v>35714417</v>
      </c>
    </row>
    <row r="12" spans="1:3" ht="15" customHeight="1" x14ac:dyDescent="0.3">
      <c r="A12" s="17" t="s">
        <v>31</v>
      </c>
      <c r="B12" s="9" t="s">
        <v>1</v>
      </c>
      <c r="C12" s="26">
        <v>11921212</v>
      </c>
    </row>
    <row r="13" spans="1:3" ht="7.5" customHeight="1" x14ac:dyDescent="0.3">
      <c r="A13" s="17"/>
      <c r="B13" s="9"/>
      <c r="C13" s="26"/>
    </row>
    <row r="14" spans="1:3" ht="15" customHeight="1" x14ac:dyDescent="0.3">
      <c r="A14" s="14" t="s">
        <v>38</v>
      </c>
      <c r="B14" s="3" t="s">
        <v>20</v>
      </c>
      <c r="C14" s="27">
        <f>SUM(C18,C27,C29)</f>
        <v>47635629</v>
      </c>
    </row>
    <row r="15" spans="1:3" ht="18.75" customHeight="1" x14ac:dyDescent="0.3">
      <c r="A15" s="33" t="s">
        <v>23</v>
      </c>
      <c r="B15" s="33"/>
      <c r="C15" s="33"/>
    </row>
    <row r="16" spans="1:3" s="10" customFormat="1" ht="15" customHeight="1" x14ac:dyDescent="0.3">
      <c r="A16" s="14" t="s">
        <v>39</v>
      </c>
      <c r="B16" s="3" t="s">
        <v>4</v>
      </c>
      <c r="C16" s="28">
        <f>C18+C27</f>
        <v>1428973</v>
      </c>
    </row>
    <row r="17" spans="1:3" x14ac:dyDescent="0.3">
      <c r="A17" s="18"/>
      <c r="B17" s="4" t="s">
        <v>5</v>
      </c>
      <c r="C17" s="19"/>
    </row>
    <row r="18" spans="1:3" s="10" customFormat="1" ht="26.25" customHeight="1" x14ac:dyDescent="0.3">
      <c r="A18" s="14" t="s">
        <v>44</v>
      </c>
      <c r="B18" s="3" t="s">
        <v>25</v>
      </c>
      <c r="C18" s="29">
        <f>SUM(C20,C23,C24,C25,C26)</f>
        <v>1118973</v>
      </c>
    </row>
    <row r="19" spans="1:3" x14ac:dyDescent="0.3">
      <c r="A19" s="14"/>
      <c r="B19" s="4" t="s">
        <v>6</v>
      </c>
      <c r="C19" s="27"/>
    </row>
    <row r="20" spans="1:3" ht="15" customHeight="1" x14ac:dyDescent="0.3">
      <c r="A20" s="20" t="s">
        <v>7</v>
      </c>
      <c r="B20" s="2" t="s">
        <v>47</v>
      </c>
      <c r="C20" s="30">
        <f>SUM(C21,C22)</f>
        <v>600600</v>
      </c>
    </row>
    <row r="21" spans="1:3" ht="15" customHeight="1" x14ac:dyDescent="0.3">
      <c r="A21" s="20" t="s">
        <v>8</v>
      </c>
      <c r="B21" s="2" t="s">
        <v>28</v>
      </c>
      <c r="C21" s="30">
        <v>250600</v>
      </c>
    </row>
    <row r="22" spans="1:3" ht="15" customHeight="1" x14ac:dyDescent="0.3">
      <c r="A22" s="20" t="s">
        <v>9</v>
      </c>
      <c r="B22" s="2" t="s">
        <v>26</v>
      </c>
      <c r="C22" s="30">
        <v>350000</v>
      </c>
    </row>
    <row r="23" spans="1:3" ht="26.4" x14ac:dyDescent="0.3">
      <c r="A23" s="20" t="s">
        <v>10</v>
      </c>
      <c r="B23" s="2" t="s">
        <v>29</v>
      </c>
      <c r="C23" s="30">
        <v>395000</v>
      </c>
    </row>
    <row r="24" spans="1:3" ht="31.5" customHeight="1" x14ac:dyDescent="0.3">
      <c r="A24" s="20" t="s">
        <v>21</v>
      </c>
      <c r="B24" s="2" t="s">
        <v>33</v>
      </c>
      <c r="C24" s="30">
        <v>40000</v>
      </c>
    </row>
    <row r="25" spans="1:3" ht="31.5" customHeight="1" x14ac:dyDescent="0.3">
      <c r="A25" s="20" t="s">
        <v>11</v>
      </c>
      <c r="B25" s="2" t="s">
        <v>34</v>
      </c>
      <c r="C25" s="30">
        <v>37191</v>
      </c>
    </row>
    <row r="26" spans="1:3" ht="31.5" customHeight="1" x14ac:dyDescent="0.3">
      <c r="A26" s="20" t="s">
        <v>15</v>
      </c>
      <c r="B26" s="2" t="s">
        <v>35</v>
      </c>
      <c r="C26" s="30">
        <v>46182</v>
      </c>
    </row>
    <row r="27" spans="1:3" ht="26.4" x14ac:dyDescent="0.3">
      <c r="A27" s="14" t="s">
        <v>45</v>
      </c>
      <c r="B27" s="5" t="s">
        <v>22</v>
      </c>
      <c r="C27" s="31">
        <f>C28</f>
        <v>310000</v>
      </c>
    </row>
    <row r="28" spans="1:3" ht="26.4" x14ac:dyDescent="0.3">
      <c r="A28" s="20" t="s">
        <v>7</v>
      </c>
      <c r="B28" s="2" t="s">
        <v>30</v>
      </c>
      <c r="C28" s="30">
        <v>310000</v>
      </c>
    </row>
    <row r="29" spans="1:3" ht="54.6" customHeight="1" x14ac:dyDescent="0.3">
      <c r="A29" s="21" t="s">
        <v>40</v>
      </c>
      <c r="B29" s="5" t="s">
        <v>48</v>
      </c>
      <c r="C29" s="31">
        <v>46206656</v>
      </c>
    </row>
    <row r="30" spans="1:3" ht="55.2" customHeight="1" x14ac:dyDescent="0.3">
      <c r="A30" s="1" t="s">
        <v>41</v>
      </c>
      <c r="B30" s="22" t="s">
        <v>43</v>
      </c>
      <c r="C30" s="24">
        <v>4324438</v>
      </c>
    </row>
    <row r="31" spans="1:3" x14ac:dyDescent="0.3">
      <c r="C31" s="11"/>
    </row>
    <row r="32" spans="1:3" x14ac:dyDescent="0.3">
      <c r="B32" s="15" t="s">
        <v>16</v>
      </c>
    </row>
    <row r="33" spans="2:2" ht="15.6" customHeight="1" x14ac:dyDescent="0.3">
      <c r="B33" s="6" t="s">
        <v>18</v>
      </c>
    </row>
    <row r="34" spans="2:2" x14ac:dyDescent="0.3">
      <c r="B34" s="6" t="s">
        <v>17</v>
      </c>
    </row>
    <row r="35" spans="2:2" x14ac:dyDescent="0.3">
      <c r="B35" s="6" t="s">
        <v>12</v>
      </c>
    </row>
    <row r="36" spans="2:2" x14ac:dyDescent="0.3">
      <c r="B36" s="6" t="s">
        <v>13</v>
      </c>
    </row>
    <row r="37" spans="2:2" x14ac:dyDescent="0.3">
      <c r="B37" s="6" t="s">
        <v>49</v>
      </c>
    </row>
  </sheetData>
  <mergeCells count="5">
    <mergeCell ref="A15:C15"/>
    <mergeCell ref="B2:C2"/>
    <mergeCell ref="B3:C3"/>
    <mergeCell ref="B4:C4"/>
    <mergeCell ref="A6:C6"/>
  </mergeCells>
  <pageMargins left="1.1811023622047245" right="0.39370078740157483" top="0.39370078740157483" bottom="0.78740157480314965" header="0" footer="0"/>
  <pageSetup paperSize="9" scale="87" firstPageNumber="122" fitToHeight="0" orientation="portrait" useFirstPageNumber="1" r:id="rId1"/>
  <headerFooter scaleWithDoc="0"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2.6</vt:lpstr>
      <vt:lpstr>'2.6'!Заголовки_для_печати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2025-05-08T07:15:25Z</dcterms:modified>
</cp:coreProperties>
</file>