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4912" windowHeight="10092"/>
  </bookViews>
  <sheets>
    <sheet name="2.6" sheetId="3" r:id="rId1"/>
  </sheets>
  <definedNames>
    <definedName name="_xlnm.Print_Titles" localSheetId="0">'2.6'!$7:$7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0" i="3" l="1"/>
  <c r="C27" i="3"/>
  <c r="C18" i="3" l="1"/>
  <c r="C14" i="3" s="1"/>
  <c r="C10" i="3"/>
  <c r="C16" i="3" l="1"/>
</calcChain>
</file>

<file path=xl/sharedStrings.xml><?xml version="1.0" encoding="utf-8"?>
<sst xmlns="http://schemas.openxmlformats.org/spreadsheetml/2006/main" count="52" uniqueCount="51">
  <si>
    <t>№ п/п</t>
  </si>
  <si>
    <t>Целевой сбор на поддержку мелиоративного комплекса</t>
  </si>
  <si>
    <t>ДОХОДЫ ВСЕГО, в том числе:</t>
  </si>
  <si>
    <t>Наименование</t>
  </si>
  <si>
    <t>Осуществление поддержки мелиоративного комплекса, всего</t>
  </si>
  <si>
    <t xml:space="preserve"> в том числе: </t>
  </si>
  <si>
    <t>в том числе:</t>
  </si>
  <si>
    <t>а)</t>
  </si>
  <si>
    <t>1)</t>
  </si>
  <si>
    <t>2)</t>
  </si>
  <si>
    <t>б)</t>
  </si>
  <si>
    <t>г)</t>
  </si>
  <si>
    <t>ГНС – головная насосная станция;</t>
  </si>
  <si>
    <t>ПНС – подающая насосная станция;</t>
  </si>
  <si>
    <t>1.</t>
  </si>
  <si>
    <t>д)</t>
  </si>
  <si>
    <t>В таблице применяются следующие сокращения:</t>
  </si>
  <si>
    <t>НС – насосная станция;</t>
  </si>
  <si>
    <t>ГУП "РОС" – государственное унитарное предприятие «Республиканские оросительные системы»;</t>
  </si>
  <si>
    <t>2.</t>
  </si>
  <si>
    <t>РАСХОДЫ ВСЕГО, в том числе:</t>
  </si>
  <si>
    <t>в)</t>
  </si>
  <si>
    <t>Приобретение оборудования для ремонта объектов государственной мелиоративной системы, находящихся на балансе ГУП "РОС", всего</t>
  </si>
  <si>
    <t xml:space="preserve">Министерство сельского хозяйства и природных ресурсов Приднестровской Молдавской Республики </t>
  </si>
  <si>
    <t>"О республиканском бюджете на 2025 год"</t>
  </si>
  <si>
    <t>Ремонт объектов государственной мелиоративной системы, находящихся на балансе ГУП "РОС", всего</t>
  </si>
  <si>
    <t>Замена трубопровода и запорной арматуры вакуумной системы на ГНС "Ташлык"</t>
  </si>
  <si>
    <r>
      <t>Отчисления от единого таможенного платежа в размере</t>
    </r>
    <r>
      <rPr>
        <b/>
        <sz val="10"/>
        <rFont val="Times New Roman"/>
        <family val="1"/>
        <charset val="204"/>
      </rPr>
      <t xml:space="preserve"> 4,52 %</t>
    </r>
  </si>
  <si>
    <t>Ремонт кровли: щитовой и закрытого распределительного устройства</t>
  </si>
  <si>
    <t>С-3 ССОМ Слободзейского филиала. Замена всасывающих трубопроводов с металлических на полиэтиленовые диаметром 355 мм с первого по девятый насосный агрегат</t>
  </si>
  <si>
    <t>С-3 ССОМ Слободзейского филиала. Приобретение полиэтиленовой трубы диаметром 355 мм в количестве 228 метров</t>
  </si>
  <si>
    <t>2.2.</t>
  </si>
  <si>
    <t xml:space="preserve">Сумма, руб. </t>
  </si>
  <si>
    <t>ГНС "Спея", Григориопольский филиал. Демонтаж и монтаж насоса Д2000/100 в комплекте с электродвигателем - 1 шт. (погашение кредиторской задолженности)</t>
  </si>
  <si>
    <t>ГНС "Спея", Григориопольский филиал. Демонтаж и монтаж насоса Д1250/125 в комплекте с электродвигателем - 1 шт. (погашение кредиторской задолженности)</t>
  </si>
  <si>
    <t>Молдавия-23, Рыбницкий филиал. Замена всасывающего трубопровода на полиэтиленовый диаметром 355 мм, протяженностью 96 м (погашение кредиторской задолженности)</t>
  </si>
  <si>
    <t xml:space="preserve"> к Закону Приднестровской Молдавской Республики</t>
  </si>
  <si>
    <t>2.1.</t>
  </si>
  <si>
    <t>3.</t>
  </si>
  <si>
    <r>
      <t>3.1</t>
    </r>
    <r>
      <rPr>
        <b/>
        <sz val="10"/>
        <color rgb="FF00B0F0"/>
        <rFont val="Times New Roman"/>
        <family val="1"/>
        <charset val="204"/>
      </rPr>
      <t>.</t>
    </r>
  </si>
  <si>
    <t>3.2.</t>
  </si>
  <si>
    <t>4.</t>
  </si>
  <si>
    <t>ОСТАТОК средств Фонда развития мелиоративного комплекса Приднестровской Молдавской Республики по состоянию на 01.01.2025 года</t>
  </si>
  <si>
    <t xml:space="preserve">На  выплату заработной платы по подстатьям экономической классификации расходов бюджетов «Оплата труда» (код 110100), «Начисления на оплату труда (страховые взносы на государственное социальное страхование граждан)» (код 110200), «Денежная компенсация (взамен продовольственного пайка)» (код 111055) </t>
  </si>
  <si>
    <r>
      <t>3.1.1</t>
    </r>
    <r>
      <rPr>
        <b/>
        <sz val="10"/>
        <color rgb="FF00B0F0"/>
        <rFont val="Times New Roman"/>
        <family val="1"/>
        <charset val="204"/>
      </rPr>
      <t>.</t>
    </r>
  </si>
  <si>
    <r>
      <t>3.1.2</t>
    </r>
    <r>
      <rPr>
        <b/>
        <sz val="10"/>
        <color rgb="FF00B0F0"/>
        <rFont val="Times New Roman"/>
        <family val="1"/>
        <charset val="204"/>
      </rPr>
      <t>.</t>
    </r>
  </si>
  <si>
    <t>Основные характеристики, источники формирования и направления расходования средств Фонда развития мелиоративного комплекса Приднестровской Молдавской Республики на 2025 год</t>
  </si>
  <si>
    <t>ГНС "Ташлык", Григориопольский филиал:</t>
  </si>
  <si>
    <t>Государственная поддержка отечественных пользователей государственной мелиоративной системы Приднестровской Молдавской Республики по оплате потребленных услуг централизованного водоснабжения на цели орошения, оказываемых государственным унитарным предприятием «Республиканские оросительные системы»</t>
  </si>
  <si>
    <t>НСП – насосная станция перекачивающая</t>
  </si>
  <si>
    <t>Приложение № 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</si>
</sst>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_ ;\-#,##0\ "/>
  </numFmts>
  <fonts count="10" x14ac:knownFonts="1">
    <font>
      <sz val="11"/>
      <color theme="1"/>
      <name val="Calibri"/>
      <family val="2"/>
      <scheme val="minor"/>
    </font>
    <font>
      <sz val="11"/>
      <color theme="1"/>
      <name val="Calibri"/>
      <family val="2"/>
      <scheme val="minor"/>
    </font>
    <font>
      <sz val="10"/>
      <color theme="1"/>
      <name val="Times New Roman"/>
      <family val="1"/>
      <charset val="204"/>
    </font>
    <font>
      <b/>
      <sz val="10"/>
      <color theme="1"/>
      <name val="Times New Roman"/>
      <family val="1"/>
      <charset val="204"/>
    </font>
    <font>
      <sz val="10"/>
      <name val="Times New Roman"/>
      <family val="1"/>
      <charset val="204"/>
    </font>
    <font>
      <b/>
      <sz val="10"/>
      <name val="Times New Roman"/>
      <family val="1"/>
      <charset val="204"/>
    </font>
    <font>
      <b/>
      <sz val="10"/>
      <color rgb="FF00B0F0"/>
      <name val="Times New Roman"/>
      <family val="1"/>
      <charset val="204"/>
    </font>
    <font>
      <sz val="10"/>
      <color rgb="FFFF0000"/>
      <name val="Times New Roman"/>
      <family val="1"/>
      <charset val="204"/>
    </font>
    <font>
      <b/>
      <sz val="10"/>
      <color indexed="8"/>
      <name val="Times New Roman"/>
      <family val="1"/>
      <charset val="204"/>
    </font>
    <font>
      <sz val="10"/>
      <name val="Arial Cyr"/>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9" fillId="0" borderId="0"/>
  </cellStyleXfs>
  <cellXfs count="36">
    <xf numFmtId="0" fontId="0" fillId="0" borderId="0" xfId="0"/>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0" fontId="5" fillId="0" borderId="1" xfId="0" applyFont="1" applyBorder="1" applyAlignment="1">
      <alignment vertical="center" wrapText="1"/>
    </xf>
    <xf numFmtId="0" fontId="4" fillId="0" borderId="1" xfId="0" applyFont="1" applyBorder="1" applyAlignment="1">
      <alignment vertical="center" wrapText="1"/>
    </xf>
    <xf numFmtId="0" fontId="5" fillId="0" borderId="1" xfId="0" applyFont="1" applyBorder="1" applyAlignment="1">
      <alignment horizontal="left" vertical="center" wrapText="1"/>
    </xf>
    <xf numFmtId="0" fontId="4" fillId="0" borderId="0" xfId="0" applyFont="1" applyAlignment="1">
      <alignment horizontal="justify" vertical="center" wrapText="1"/>
    </xf>
    <xf numFmtId="0" fontId="2" fillId="0" borderId="0" xfId="0" applyFont="1" applyAlignment="1">
      <alignment vertical="center" wrapText="1"/>
    </xf>
    <xf numFmtId="0" fontId="3" fillId="0" borderId="1" xfId="0" applyFont="1" applyBorder="1" applyAlignment="1">
      <alignment horizontal="left" vertical="center" wrapText="1"/>
    </xf>
    <xf numFmtId="0" fontId="2" fillId="0" borderId="1" xfId="0" applyFont="1" applyBorder="1" applyAlignment="1">
      <alignment vertical="center" wrapText="1"/>
    </xf>
    <xf numFmtId="0" fontId="3" fillId="0" borderId="0" xfId="0" applyFont="1" applyAlignment="1">
      <alignment vertical="center" wrapText="1"/>
    </xf>
    <xf numFmtId="0" fontId="7" fillId="0" borderId="0" xfId="0" applyFont="1" applyAlignment="1">
      <alignment vertical="center" wrapText="1"/>
    </xf>
    <xf numFmtId="0" fontId="8" fillId="2" borderId="1" xfId="0" applyFont="1" applyFill="1" applyBorder="1" applyAlignment="1">
      <alignment horizontal="left" vertical="center" wrapText="1"/>
    </xf>
    <xf numFmtId="0" fontId="2" fillId="0" borderId="0" xfId="0" applyFont="1" applyAlignment="1">
      <alignment horizontal="right" vertical="center" wrapText="1"/>
    </xf>
    <xf numFmtId="49" fontId="5" fillId="0" borderId="1" xfId="0" applyNumberFormat="1" applyFont="1" applyBorder="1" applyAlignment="1">
      <alignment horizontal="center" vertical="center" wrapText="1"/>
    </xf>
    <xf numFmtId="0" fontId="4" fillId="0" borderId="0" xfId="0" applyFont="1" applyAlignment="1">
      <alignment vertical="center" wrapText="1"/>
    </xf>
    <xf numFmtId="49" fontId="3"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164" fontId="4" fillId="2" borderId="1" xfId="1" applyNumberFormat="1" applyFont="1" applyFill="1" applyBorder="1" applyAlignment="1">
      <alignment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49" fontId="3" fillId="0" borderId="1" xfId="0" applyNumberFormat="1" applyFont="1" applyBorder="1" applyAlignment="1">
      <alignment horizontal="left" vertical="center" wrapText="1"/>
    </xf>
    <xf numFmtId="0" fontId="3" fillId="0" borderId="1" xfId="0" applyFont="1" applyBorder="1" applyAlignment="1">
      <alignment vertical="center" wrapText="1"/>
    </xf>
    <xf numFmtId="3" fontId="3" fillId="0" borderId="1" xfId="0" applyNumberFormat="1" applyFont="1" applyBorder="1" applyAlignment="1">
      <alignment vertical="center" wrapText="1"/>
    </xf>
    <xf numFmtId="164" fontId="3" fillId="2" borderId="1" xfId="1" applyNumberFormat="1" applyFont="1" applyFill="1" applyBorder="1" applyAlignment="1">
      <alignment vertical="center" wrapText="1"/>
    </xf>
    <xf numFmtId="164" fontId="2" fillId="2" borderId="1" xfId="1" applyNumberFormat="1" applyFont="1" applyFill="1" applyBorder="1" applyAlignment="1">
      <alignment vertical="center" wrapText="1"/>
    </xf>
    <xf numFmtId="164" fontId="5" fillId="0" borderId="1" xfId="1" applyNumberFormat="1" applyFont="1" applyBorder="1" applyAlignment="1">
      <alignment vertical="center" wrapText="1"/>
    </xf>
    <xf numFmtId="164" fontId="5" fillId="2" borderId="1" xfId="1" applyNumberFormat="1" applyFont="1" applyFill="1" applyBorder="1" applyAlignment="1">
      <alignment vertical="center" wrapText="1"/>
    </xf>
    <xf numFmtId="3" fontId="5" fillId="0" borderId="1" xfId="1" applyNumberFormat="1" applyFont="1" applyFill="1" applyBorder="1" applyAlignment="1">
      <alignment vertical="center" wrapText="1"/>
    </xf>
    <xf numFmtId="3" fontId="4" fillId="0" borderId="1" xfId="0" applyNumberFormat="1" applyFont="1" applyBorder="1" applyAlignment="1">
      <alignment vertical="center" wrapText="1"/>
    </xf>
    <xf numFmtId="3" fontId="5" fillId="0" borderId="1" xfId="0" applyNumberFormat="1" applyFont="1" applyBorder="1" applyAlignment="1">
      <alignment vertical="center" wrapText="1"/>
    </xf>
    <xf numFmtId="0" fontId="2" fillId="0" borderId="0" xfId="0" applyFont="1" applyAlignment="1">
      <alignment horizontal="right" vertical="center" wrapText="1"/>
    </xf>
    <xf numFmtId="49" fontId="5" fillId="0" borderId="1" xfId="0" applyNumberFormat="1" applyFont="1" applyBorder="1" applyAlignment="1">
      <alignment horizontal="center" vertical="center" wrapText="1"/>
    </xf>
    <xf numFmtId="0" fontId="4" fillId="0" borderId="0" xfId="0" applyFont="1" applyAlignment="1">
      <alignment horizontal="right" vertical="center" wrapText="1"/>
    </xf>
    <xf numFmtId="0" fontId="3" fillId="0" borderId="0" xfId="0" applyFont="1" applyAlignment="1">
      <alignment horizontal="center" vertical="center" wrapText="1"/>
    </xf>
  </cellXfs>
  <cellStyles count="3">
    <cellStyle name="Обычный" xfId="0" builtinId="0"/>
    <cellStyle name="Обычный 2 3" xfId="2"/>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37"/>
  <sheetViews>
    <sheetView tabSelected="1" zoomScaleNormal="100" workbookViewId="0">
      <selection activeCell="B1" sqref="B1:C5"/>
    </sheetView>
  </sheetViews>
  <sheetFormatPr defaultColWidth="9.109375" defaultRowHeight="13.2" x14ac:dyDescent="0.3"/>
  <cols>
    <col min="1" max="1" width="5.88671875" style="7" bestFit="1" customWidth="1"/>
    <col min="2" max="2" width="80.109375" style="7" bestFit="1" customWidth="1"/>
    <col min="3" max="3" width="11" style="7" customWidth="1"/>
    <col min="4" max="16384" width="9.109375" style="7"/>
  </cols>
  <sheetData>
    <row r="2" spans="1:3" x14ac:dyDescent="0.3">
      <c r="B2" s="34" t="s">
        <v>50</v>
      </c>
      <c r="C2" s="34"/>
    </row>
    <row r="3" spans="1:3" x14ac:dyDescent="0.3">
      <c r="B3" s="32" t="s">
        <v>36</v>
      </c>
      <c r="C3" s="32"/>
    </row>
    <row r="4" spans="1:3" x14ac:dyDescent="0.3">
      <c r="B4" s="32" t="s">
        <v>24</v>
      </c>
      <c r="C4" s="32"/>
    </row>
    <row r="5" spans="1:3" x14ac:dyDescent="0.3">
      <c r="B5" s="13"/>
    </row>
    <row r="6" spans="1:3" ht="47.25" customHeight="1" x14ac:dyDescent="0.3">
      <c r="A6" s="35" t="s">
        <v>46</v>
      </c>
      <c r="B6" s="35"/>
      <c r="C6" s="35"/>
    </row>
    <row r="7" spans="1:3" ht="24" customHeight="1" x14ac:dyDescent="0.3">
      <c r="A7" s="16" t="s">
        <v>0</v>
      </c>
      <c r="B7" s="1" t="s">
        <v>3</v>
      </c>
      <c r="C7" s="23" t="s">
        <v>32</v>
      </c>
    </row>
    <row r="8" spans="1:3" ht="8.25" customHeight="1" x14ac:dyDescent="0.3">
      <c r="A8" s="16"/>
      <c r="B8" s="1"/>
      <c r="C8" s="23"/>
    </row>
    <row r="9" spans="1:3" ht="29.25" customHeight="1" x14ac:dyDescent="0.3">
      <c r="A9" s="16" t="s">
        <v>14</v>
      </c>
      <c r="B9" s="12" t="s">
        <v>42</v>
      </c>
      <c r="C9" s="24">
        <v>4324438</v>
      </c>
    </row>
    <row r="10" spans="1:3" ht="15" customHeight="1" x14ac:dyDescent="0.3">
      <c r="A10" s="16" t="s">
        <v>19</v>
      </c>
      <c r="B10" s="8" t="s">
        <v>2</v>
      </c>
      <c r="C10" s="25">
        <f>C12+C11</f>
        <v>47635629</v>
      </c>
    </row>
    <row r="11" spans="1:3" ht="15" customHeight="1" x14ac:dyDescent="0.3">
      <c r="A11" s="17" t="s">
        <v>37</v>
      </c>
      <c r="B11" s="2" t="s">
        <v>27</v>
      </c>
      <c r="C11" s="26">
        <v>35714417</v>
      </c>
    </row>
    <row r="12" spans="1:3" ht="15" customHeight="1" x14ac:dyDescent="0.3">
      <c r="A12" s="17" t="s">
        <v>31</v>
      </c>
      <c r="B12" s="9" t="s">
        <v>1</v>
      </c>
      <c r="C12" s="26">
        <v>11921212</v>
      </c>
    </row>
    <row r="13" spans="1:3" ht="7.5" customHeight="1" x14ac:dyDescent="0.3">
      <c r="A13" s="17"/>
      <c r="B13" s="9"/>
      <c r="C13" s="26"/>
    </row>
    <row r="14" spans="1:3" ht="15" customHeight="1" x14ac:dyDescent="0.3">
      <c r="A14" s="14" t="s">
        <v>38</v>
      </c>
      <c r="B14" s="3" t="s">
        <v>20</v>
      </c>
      <c r="C14" s="27">
        <f>SUM(C18,C27,C29)</f>
        <v>47635629</v>
      </c>
    </row>
    <row r="15" spans="1:3" ht="18.75" customHeight="1" x14ac:dyDescent="0.3">
      <c r="A15" s="33" t="s">
        <v>23</v>
      </c>
      <c r="B15" s="33"/>
      <c r="C15" s="33"/>
    </row>
    <row r="16" spans="1:3" s="10" customFormat="1" ht="15" customHeight="1" x14ac:dyDescent="0.3">
      <c r="A16" s="14" t="s">
        <v>39</v>
      </c>
      <c r="B16" s="3" t="s">
        <v>4</v>
      </c>
      <c r="C16" s="28">
        <f>C18+C27</f>
        <v>1428973</v>
      </c>
    </row>
    <row r="17" spans="1:3" x14ac:dyDescent="0.3">
      <c r="A17" s="18"/>
      <c r="B17" s="4" t="s">
        <v>5</v>
      </c>
      <c r="C17" s="19"/>
    </row>
    <row r="18" spans="1:3" s="10" customFormat="1" ht="26.25" customHeight="1" x14ac:dyDescent="0.3">
      <c r="A18" s="14" t="s">
        <v>44</v>
      </c>
      <c r="B18" s="3" t="s">
        <v>25</v>
      </c>
      <c r="C18" s="29">
        <f>SUM(C20,C23,C24,C25,C26)</f>
        <v>1118973</v>
      </c>
    </row>
    <row r="19" spans="1:3" x14ac:dyDescent="0.3">
      <c r="A19" s="14"/>
      <c r="B19" s="4" t="s">
        <v>6</v>
      </c>
      <c r="C19" s="27"/>
    </row>
    <row r="20" spans="1:3" ht="15" customHeight="1" x14ac:dyDescent="0.3">
      <c r="A20" s="20" t="s">
        <v>7</v>
      </c>
      <c r="B20" s="2" t="s">
        <v>47</v>
      </c>
      <c r="C20" s="30">
        <f>SUM(C21,C22)</f>
        <v>600600</v>
      </c>
    </row>
    <row r="21" spans="1:3" ht="15" customHeight="1" x14ac:dyDescent="0.3">
      <c r="A21" s="20" t="s">
        <v>8</v>
      </c>
      <c r="B21" s="2" t="s">
        <v>28</v>
      </c>
      <c r="C21" s="30">
        <v>250600</v>
      </c>
    </row>
    <row r="22" spans="1:3" ht="15" customHeight="1" x14ac:dyDescent="0.3">
      <c r="A22" s="20" t="s">
        <v>9</v>
      </c>
      <c r="B22" s="2" t="s">
        <v>26</v>
      </c>
      <c r="C22" s="30">
        <v>350000</v>
      </c>
    </row>
    <row r="23" spans="1:3" ht="26.4" x14ac:dyDescent="0.3">
      <c r="A23" s="20" t="s">
        <v>10</v>
      </c>
      <c r="B23" s="2" t="s">
        <v>29</v>
      </c>
      <c r="C23" s="30">
        <v>395000</v>
      </c>
    </row>
    <row r="24" spans="1:3" ht="31.5" customHeight="1" x14ac:dyDescent="0.3">
      <c r="A24" s="20" t="s">
        <v>21</v>
      </c>
      <c r="B24" s="2" t="s">
        <v>33</v>
      </c>
      <c r="C24" s="30">
        <v>40000</v>
      </c>
    </row>
    <row r="25" spans="1:3" ht="31.5" customHeight="1" x14ac:dyDescent="0.3">
      <c r="A25" s="20" t="s">
        <v>11</v>
      </c>
      <c r="B25" s="2" t="s">
        <v>34</v>
      </c>
      <c r="C25" s="30">
        <v>37191</v>
      </c>
    </row>
    <row r="26" spans="1:3" ht="31.5" customHeight="1" x14ac:dyDescent="0.3">
      <c r="A26" s="20" t="s">
        <v>15</v>
      </c>
      <c r="B26" s="2" t="s">
        <v>35</v>
      </c>
      <c r="C26" s="30">
        <v>46182</v>
      </c>
    </row>
    <row r="27" spans="1:3" ht="26.4" x14ac:dyDescent="0.3">
      <c r="A27" s="14" t="s">
        <v>45</v>
      </c>
      <c r="B27" s="5" t="s">
        <v>22</v>
      </c>
      <c r="C27" s="31">
        <f>C28</f>
        <v>310000</v>
      </c>
    </row>
    <row r="28" spans="1:3" ht="26.4" x14ac:dyDescent="0.3">
      <c r="A28" s="20" t="s">
        <v>7</v>
      </c>
      <c r="B28" s="2" t="s">
        <v>30</v>
      </c>
      <c r="C28" s="30">
        <v>310000</v>
      </c>
    </row>
    <row r="29" spans="1:3" ht="54.6" customHeight="1" x14ac:dyDescent="0.3">
      <c r="A29" s="21" t="s">
        <v>40</v>
      </c>
      <c r="B29" s="5" t="s">
        <v>48</v>
      </c>
      <c r="C29" s="31">
        <v>46206656</v>
      </c>
    </row>
    <row r="30" spans="1:3" ht="55.2" customHeight="1" x14ac:dyDescent="0.3">
      <c r="A30" s="1" t="s">
        <v>41</v>
      </c>
      <c r="B30" s="22" t="s">
        <v>43</v>
      </c>
      <c r="C30" s="24">
        <v>4324438</v>
      </c>
    </row>
    <row r="31" spans="1:3" x14ac:dyDescent="0.3">
      <c r="C31" s="11"/>
    </row>
    <row r="32" spans="1:3" x14ac:dyDescent="0.3">
      <c r="B32" s="15" t="s">
        <v>16</v>
      </c>
    </row>
    <row r="33" spans="2:2" ht="15.6" customHeight="1" x14ac:dyDescent="0.3">
      <c r="B33" s="6" t="s">
        <v>18</v>
      </c>
    </row>
    <row r="34" spans="2:2" x14ac:dyDescent="0.3">
      <c r="B34" s="6" t="s">
        <v>17</v>
      </c>
    </row>
    <row r="35" spans="2:2" x14ac:dyDescent="0.3">
      <c r="B35" s="6" t="s">
        <v>12</v>
      </c>
    </row>
    <row r="36" spans="2:2" x14ac:dyDescent="0.3">
      <c r="B36" s="6" t="s">
        <v>13</v>
      </c>
    </row>
    <row r="37" spans="2:2" x14ac:dyDescent="0.3">
      <c r="B37" s="6" t="s">
        <v>49</v>
      </c>
    </row>
  </sheetData>
  <mergeCells count="5">
    <mergeCell ref="A15:C15"/>
    <mergeCell ref="B2:C2"/>
    <mergeCell ref="B3:C3"/>
    <mergeCell ref="B4:C4"/>
    <mergeCell ref="A6:C6"/>
  </mergeCells>
  <pageMargins left="1.1811023622047245" right="0.39370078740157483" top="0.39370078740157483" bottom="0.78740157480314965" header="0" footer="0"/>
  <pageSetup paperSize="9" scale="87" firstPageNumber="122" fitToHeight="0" orientation="portrait" useFirstPageNumber="1" r:id="rId1"/>
  <headerFooter scaleWithDoc="0" alignWithMargins="0">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2.6</vt:lpstr>
      <vt:lpstr>'2.6'!Заголовки_для_печати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2025-05-08T07:15:25Z</dcterms:modified>
</cp:coreProperties>
</file>