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4355" windowHeight="8760"/>
  </bookViews>
  <sheets>
    <sheet name="исполнение сметы 2.04.17 ВС (2)" sheetId="1" r:id="rId1"/>
  </sheets>
  <calcPr calcId="114210"/>
</workbook>
</file>

<file path=xl/calcChain.xml><?xml version="1.0" encoding="utf-8"?>
<calcChain xmlns="http://schemas.openxmlformats.org/spreadsheetml/2006/main">
  <c r="M28" i="1"/>
  <c r="K28"/>
  <c r="L28"/>
  <c r="H28"/>
  <c r="F28"/>
  <c r="K27"/>
  <c r="G27"/>
  <c r="G28"/>
  <c r="I28"/>
  <c r="K26"/>
  <c r="I26"/>
  <c r="E26"/>
  <c r="K25"/>
  <c r="I25"/>
  <c r="E25"/>
  <c r="K24"/>
  <c r="I24"/>
  <c r="E24"/>
  <c r="K23"/>
  <c r="I23"/>
  <c r="E23"/>
  <c r="K22"/>
  <c r="I22"/>
  <c r="E22"/>
  <c r="K21"/>
  <c r="I21"/>
  <c r="E21"/>
  <c r="K20"/>
  <c r="I20"/>
  <c r="E20"/>
  <c r="I19"/>
  <c r="E19"/>
  <c r="K18"/>
  <c r="I18"/>
  <c r="E18"/>
  <c r="K17"/>
  <c r="I17"/>
  <c r="E17"/>
  <c r="K16"/>
  <c r="I16"/>
  <c r="E16"/>
  <c r="M15"/>
  <c r="K15"/>
  <c r="J15"/>
  <c r="J28"/>
  <c r="H15"/>
  <c r="G15"/>
  <c r="E15"/>
  <c r="E28"/>
  <c r="E27"/>
  <c r="I27"/>
  <c r="I15"/>
</calcChain>
</file>

<file path=xl/sharedStrings.xml><?xml version="1.0" encoding="utf-8"?>
<sst xmlns="http://schemas.openxmlformats.org/spreadsheetml/2006/main" count="34" uniqueCount="34">
  <si>
    <t>статья 111070</t>
  </si>
  <si>
    <t xml:space="preserve">                 Наименование расходов</t>
  </si>
  <si>
    <t>План 2017г.</t>
  </si>
  <si>
    <t>Остаток плановых средств</t>
  </si>
  <si>
    <t>Возвращено в РБ</t>
  </si>
  <si>
    <t>Вознаграждение за работу в выходные дни</t>
  </si>
  <si>
    <t xml:space="preserve">Оплата по договору гражданско-правового характера </t>
  </si>
  <si>
    <t>Компенсации  зарегистрованным  кандидатам</t>
  </si>
  <si>
    <t xml:space="preserve">Начисления во внебюджетные фонды                                                                                 </t>
  </si>
  <si>
    <t>Транспортные расходы</t>
  </si>
  <si>
    <t>Техническое оснащение</t>
  </si>
  <si>
    <t>Прочие  расходы</t>
  </si>
  <si>
    <t xml:space="preserve">о расходовании средств на организацию и проведение единого дня голосования </t>
  </si>
  <si>
    <t xml:space="preserve">по выборам депутатов Верховного Совета Приднестровской Молдавской Республики </t>
  </si>
  <si>
    <t xml:space="preserve">и выборам в местные органы власти и органы местного самоуправления 29 ноября 2015 года </t>
  </si>
  <si>
    <t xml:space="preserve">"Об утверждении отчета Центральной избирательной комиссии Приднестровской Молдавской Республики </t>
  </si>
  <si>
    <t>Приднестровской Молдавской Республики VI созыва 2 апреля 2017 года"</t>
  </si>
  <si>
    <t xml:space="preserve">Приложение №2 к Постановлению Верховного Совета </t>
  </si>
  <si>
    <t>Расходы на подготовку  выборов</t>
  </si>
  <si>
    <t>Приднестровской Молдавской Республики от 31 мая 2017 года № 1260</t>
  </si>
  <si>
    <t>и проведение дополнительных выборов депутатов Верховного Совета</t>
  </si>
  <si>
    <t>ОТЧЕТ О РАСХОДОВАНИИ СРЕДСТВ НА ПОДГОТОВКУ И ПРОВЕДЕНИЕ ДОПОЛНИТЕЛЬНЫХ ВЫБОРОВ ДЕПУТАТОВ ВЕРХОВНОГО СОВЕТА ПРИДНЕСТРОВСКОЙ МОЛДАВСКОЙ РЕСПУБЛИКИ VI СОЗЫВА  2 АПРЕЛЯ 2017 ГОДА</t>
  </si>
  <si>
    <t>Остаток с предыд. выборов</t>
  </si>
  <si>
    <t>Фактичес-  кие расходы</t>
  </si>
  <si>
    <t xml:space="preserve"> Использо-  ванный остаток</t>
  </si>
  <si>
    <t>Профинан-  сировано с учетом возврата средств в бюджет</t>
  </si>
  <si>
    <t>Всего компенсации и вознаграждения, в т.ч:</t>
  </si>
  <si>
    <t>Компенсации освобожденным и вознаграждения привлеченным членам избирательных комиссий</t>
  </si>
  <si>
    <t>Компенсация на питание членам избирательных комиссий в день голосования</t>
  </si>
  <si>
    <t xml:space="preserve"> ВСЕГО</t>
  </si>
  <si>
    <t>Канцелярские и хозяйственные расходы</t>
  </si>
  <si>
    <t>Услуги связи</t>
  </si>
  <si>
    <t>Печатная продукция</t>
  </si>
  <si>
    <t>Фактически профинасиро-   вано из РБ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</si>
</sst>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3"/>
      <color indexed="8"/>
      <name val="Times New Roman"/>
      <family val="1"/>
      <charset val="204"/>
    </font>
    <font>
      <b/>
      <sz val="13"/>
      <name val="Times New Roman"/>
      <family val="1"/>
    </font>
    <font>
      <sz val="13"/>
      <name val="Times New Roman"/>
      <family val="1"/>
      <charset val="204"/>
    </font>
    <font>
      <b/>
      <sz val="13"/>
      <name val="Arial"/>
      <family val="2"/>
      <charset val="204"/>
    </font>
    <font>
      <b/>
      <sz val="13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3"/>
      <color indexed="8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0" fillId="0" borderId="0"/>
    <xf numFmtId="0" fontId="2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/>
    <xf numFmtId="0" fontId="2" fillId="0" borderId="0" xfId="1"/>
    <xf numFmtId="0" fontId="2" fillId="0" borderId="0" xfId="1" applyBorder="1" applyAlignment="1">
      <alignment horizontal="center" vertical="center" textRotation="88" wrapText="1"/>
    </xf>
    <xf numFmtId="0" fontId="3" fillId="0" borderId="0" xfId="1" applyFont="1" applyBorder="1" applyAlignment="1"/>
    <xf numFmtId="0" fontId="8" fillId="0" borderId="0" xfId="1" applyFont="1" applyBorder="1" applyAlignment="1"/>
    <xf numFmtId="3" fontId="6" fillId="0" borderId="0" xfId="1" applyNumberFormat="1" applyFont="1" applyFill="1" applyBorder="1" applyAlignment="1">
      <alignment vertical="center" wrapText="1"/>
    </xf>
    <xf numFmtId="3" fontId="3" fillId="0" borderId="0" xfId="6" applyNumberFormat="1" applyFont="1" applyFill="1" applyBorder="1" applyAlignment="1">
      <alignment horizontal="center" vertical="center"/>
    </xf>
    <xf numFmtId="165" fontId="3" fillId="0" borderId="0" xfId="6" applyNumberFormat="1" applyFont="1" applyFill="1" applyBorder="1" applyAlignment="1">
      <alignment horizontal="center" vertical="center"/>
    </xf>
    <xf numFmtId="4" fontId="3" fillId="0" borderId="0" xfId="6" applyNumberFormat="1" applyFont="1" applyFill="1" applyBorder="1" applyAlignment="1">
      <alignment horizontal="center" vertical="center"/>
    </xf>
    <xf numFmtId="0" fontId="4" fillId="0" borderId="0" xfId="1" applyFont="1"/>
    <xf numFmtId="2" fontId="4" fillId="0" borderId="0" xfId="1" applyNumberFormat="1" applyFont="1" applyFill="1"/>
    <xf numFmtId="0" fontId="9" fillId="0" borderId="0" xfId="1" applyFont="1"/>
    <xf numFmtId="3" fontId="9" fillId="0" borderId="0" xfId="1" applyNumberFormat="1" applyFont="1" applyAlignment="1">
      <alignment wrapText="1"/>
    </xf>
    <xf numFmtId="2" fontId="9" fillId="0" borderId="0" xfId="4" applyNumberFormat="1" applyFont="1" applyAlignment="1">
      <alignment wrapText="1"/>
    </xf>
    <xf numFmtId="0" fontId="3" fillId="0" borderId="0" xfId="1" applyFont="1" applyBorder="1" applyAlignment="1">
      <alignment wrapText="1"/>
    </xf>
    <xf numFmtId="0" fontId="2" fillId="0" borderId="0" xfId="1" applyAlignment="1">
      <alignment horizontal="right"/>
    </xf>
    <xf numFmtId="0" fontId="0" fillId="0" borderId="0" xfId="0" applyBorder="1" applyAlignment="1"/>
    <xf numFmtId="3" fontId="7" fillId="0" borderId="1" xfId="1" applyNumberFormat="1" applyFont="1" applyFill="1" applyBorder="1" applyAlignment="1">
      <alignment horizontal="right" vertical="center"/>
    </xf>
    <xf numFmtId="3" fontId="7" fillId="0" borderId="2" xfId="1" applyNumberFormat="1" applyFont="1" applyFill="1" applyBorder="1" applyAlignment="1">
      <alignment horizontal="right" vertical="center"/>
    </xf>
    <xf numFmtId="3" fontId="7" fillId="0" borderId="3" xfId="1" applyNumberFormat="1" applyFont="1" applyFill="1" applyBorder="1" applyAlignment="1">
      <alignment horizontal="right" vertical="center" wrapText="1"/>
    </xf>
    <xf numFmtId="3" fontId="7" fillId="0" borderId="3" xfId="1" applyNumberFormat="1" applyFont="1" applyFill="1" applyBorder="1" applyAlignment="1">
      <alignment horizontal="right" vertical="center"/>
    </xf>
    <xf numFmtId="3" fontId="7" fillId="0" borderId="4" xfId="1" applyNumberFormat="1" applyFont="1" applyFill="1" applyBorder="1" applyAlignment="1">
      <alignment horizontal="right" vertical="center"/>
    </xf>
    <xf numFmtId="3" fontId="4" fillId="0" borderId="1" xfId="1" applyNumberFormat="1" applyFont="1" applyFill="1" applyBorder="1" applyAlignment="1">
      <alignment horizontal="right"/>
    </xf>
    <xf numFmtId="3" fontId="7" fillId="2" borderId="1" xfId="1" applyNumberFormat="1" applyFont="1" applyFill="1" applyBorder="1" applyAlignment="1">
      <alignment horizontal="right" vertical="center"/>
    </xf>
    <xf numFmtId="3" fontId="7" fillId="2" borderId="3" xfId="1" applyNumberFormat="1" applyFont="1" applyFill="1" applyBorder="1" applyAlignment="1">
      <alignment horizontal="right" vertical="center"/>
    </xf>
    <xf numFmtId="0" fontId="11" fillId="0" borderId="0" xfId="1" applyFont="1"/>
    <xf numFmtId="0" fontId="11" fillId="0" borderId="0" xfId="1" applyFont="1" applyAlignment="1">
      <alignment horizontal="right"/>
    </xf>
    <xf numFmtId="0" fontId="12" fillId="0" borderId="0" xfId="0" applyFont="1" applyAlignment="1"/>
    <xf numFmtId="3" fontId="15" fillId="0" borderId="3" xfId="1" applyNumberFormat="1" applyFont="1" applyFill="1" applyBorder="1" applyAlignment="1">
      <alignment horizontal="right" vertical="center" wrapText="1"/>
    </xf>
    <xf numFmtId="3" fontId="7" fillId="0" borderId="9" xfId="1" applyNumberFormat="1" applyFont="1" applyFill="1" applyBorder="1" applyAlignment="1">
      <alignment horizontal="right" vertical="center"/>
    </xf>
    <xf numFmtId="3" fontId="15" fillId="0" borderId="23" xfId="1" applyNumberFormat="1" applyFont="1" applyFill="1" applyBorder="1" applyAlignment="1">
      <alignment horizontal="right" vertical="center" wrapText="1"/>
    </xf>
    <xf numFmtId="3" fontId="15" fillId="2" borderId="3" xfId="1" applyNumberFormat="1" applyFont="1" applyFill="1" applyBorder="1" applyAlignment="1">
      <alignment horizontal="right" vertical="center" wrapText="1"/>
    </xf>
    <xf numFmtId="3" fontId="15" fillId="2" borderId="3" xfId="5" applyNumberFormat="1" applyFont="1" applyFill="1" applyBorder="1" applyAlignment="1">
      <alignment horizontal="right" vertical="center" wrapText="1"/>
    </xf>
    <xf numFmtId="3" fontId="15" fillId="0" borderId="3" xfId="5" applyNumberFormat="1" applyFont="1" applyFill="1" applyBorder="1" applyAlignment="1">
      <alignment horizontal="right" vertical="center" wrapText="1"/>
    </xf>
    <xf numFmtId="3" fontId="15" fillId="0" borderId="26" xfId="1" applyNumberFormat="1" applyFont="1" applyFill="1" applyBorder="1" applyAlignment="1">
      <alignment horizontal="right" vertical="center" wrapText="1"/>
    </xf>
    <xf numFmtId="3" fontId="7" fillId="0" borderId="25" xfId="6" applyNumberFormat="1" applyFont="1" applyFill="1" applyBorder="1" applyAlignment="1">
      <alignment horizontal="right" vertical="center"/>
    </xf>
    <xf numFmtId="3" fontId="7" fillId="0" borderId="27" xfId="1" applyNumberFormat="1" applyFont="1" applyFill="1" applyBorder="1" applyAlignment="1">
      <alignment horizontal="right" vertical="center"/>
    </xf>
    <xf numFmtId="3" fontId="7" fillId="0" borderId="28" xfId="6" applyNumberFormat="1" applyFont="1" applyFill="1" applyBorder="1" applyAlignment="1">
      <alignment horizontal="right" vertical="center"/>
    </xf>
    <xf numFmtId="0" fontId="4" fillId="0" borderId="0" xfId="1" applyFont="1" applyAlignment="1">
      <alignment wrapText="1"/>
    </xf>
    <xf numFmtId="2" fontId="5" fillId="0" borderId="6" xfId="1" applyNumberFormat="1" applyFont="1" applyBorder="1" applyAlignment="1">
      <alignment horizontal="center" vertical="center" wrapText="1"/>
    </xf>
    <xf numFmtId="2" fontId="5" fillId="0" borderId="7" xfId="1" applyNumberFormat="1" applyFont="1" applyBorder="1" applyAlignment="1">
      <alignment horizontal="center" vertical="center" wrapText="1"/>
    </xf>
    <xf numFmtId="2" fontId="5" fillId="0" borderId="2" xfId="1" applyNumberFormat="1" applyFont="1" applyBorder="1" applyAlignment="1">
      <alignment horizontal="center" vertical="center" wrapText="1"/>
    </xf>
    <xf numFmtId="0" fontId="5" fillId="0" borderId="14" xfId="1" applyFont="1" applyFill="1" applyBorder="1" applyAlignment="1">
      <alignment vertical="center" wrapText="1"/>
    </xf>
    <xf numFmtId="0" fontId="5" fillId="0" borderId="15" xfId="1" applyFont="1" applyFill="1" applyBorder="1" applyAlignment="1">
      <alignment vertical="center" wrapText="1"/>
    </xf>
    <xf numFmtId="0" fontId="5" fillId="0" borderId="3" xfId="1" applyFont="1" applyFill="1" applyBorder="1" applyAlignment="1">
      <alignment vertical="center" wrapText="1"/>
    </xf>
    <xf numFmtId="0" fontId="14" fillId="0" borderId="14" xfId="1" applyFont="1" applyFill="1" applyBorder="1" applyAlignment="1">
      <alignment vertical="center" wrapText="1"/>
    </xf>
    <xf numFmtId="0" fontId="14" fillId="0" borderId="15" xfId="1" applyFont="1" applyFill="1" applyBorder="1" applyAlignment="1">
      <alignment vertical="center" wrapText="1"/>
    </xf>
    <xf numFmtId="0" fontId="14" fillId="0" borderId="3" xfId="1" applyFont="1" applyFill="1" applyBorder="1" applyAlignment="1">
      <alignment vertical="center" wrapText="1"/>
    </xf>
    <xf numFmtId="0" fontId="5" fillId="0" borderId="1" xfId="1" applyFont="1" applyBorder="1" applyAlignment="1"/>
    <xf numFmtId="0" fontId="4" fillId="0" borderId="1" xfId="1" applyFont="1" applyBorder="1" applyAlignment="1"/>
    <xf numFmtId="0" fontId="7" fillId="0" borderId="25" xfId="1" applyFont="1" applyBorder="1" applyAlignment="1"/>
    <xf numFmtId="0" fontId="4" fillId="0" borderId="25" xfId="1" applyFont="1" applyBorder="1" applyAlignment="1"/>
    <xf numFmtId="0" fontId="3" fillId="0" borderId="0" xfId="1" applyFont="1" applyBorder="1" applyAlignment="1">
      <alignment horizontal="center" wrapText="1"/>
    </xf>
    <xf numFmtId="2" fontId="5" fillId="0" borderId="5" xfId="1" applyNumberFormat="1" applyFont="1" applyBorder="1" applyAlignment="1">
      <alignment horizontal="center" vertical="center" wrapText="1"/>
    </xf>
    <xf numFmtId="2" fontId="4" fillId="0" borderId="3" xfId="1" applyNumberFormat="1" applyFont="1" applyBorder="1" applyAlignment="1">
      <alignment horizontal="center" vertical="center" wrapText="1"/>
    </xf>
    <xf numFmtId="2" fontId="5" fillId="0" borderId="8" xfId="1" applyNumberFormat="1" applyFont="1" applyBorder="1" applyAlignment="1">
      <alignment horizontal="center" vertical="center" wrapText="1"/>
    </xf>
    <xf numFmtId="2" fontId="4" fillId="0" borderId="9" xfId="1" applyNumberFormat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textRotation="88" wrapText="1"/>
    </xf>
    <xf numFmtId="0" fontId="2" fillId="0" borderId="18" xfId="1" applyFont="1" applyBorder="1" applyAlignment="1">
      <alignment horizontal="center" vertical="center" textRotation="88" wrapText="1"/>
    </xf>
    <xf numFmtId="0" fontId="2" fillId="0" borderId="24" xfId="1" applyFont="1" applyBorder="1" applyAlignment="1">
      <alignment horizontal="center" vertical="center" textRotation="88" wrapText="1"/>
    </xf>
    <xf numFmtId="0" fontId="5" fillId="0" borderId="11" xfId="1" applyFont="1" applyBorder="1" applyAlignment="1">
      <alignment horizontal="center" vertical="center" wrapText="1"/>
    </xf>
    <xf numFmtId="0" fontId="2" fillId="0" borderId="16" xfId="1" applyFont="1" applyBorder="1" applyAlignment="1">
      <alignment wrapText="1"/>
    </xf>
    <xf numFmtId="0" fontId="2" fillId="0" borderId="17" xfId="1" applyFont="1" applyBorder="1" applyAlignment="1">
      <alignment wrapText="1"/>
    </xf>
    <xf numFmtId="0" fontId="2" fillId="0" borderId="19" xfId="1" applyFont="1" applyBorder="1" applyAlignment="1">
      <alignment wrapText="1"/>
    </xf>
    <xf numFmtId="0" fontId="2" fillId="0" borderId="0" xfId="1" applyFont="1" applyBorder="1" applyAlignment="1">
      <alignment wrapText="1"/>
    </xf>
    <xf numFmtId="0" fontId="2" fillId="0" borderId="20" xfId="1" applyFont="1" applyBorder="1" applyAlignment="1">
      <alignment wrapText="1"/>
    </xf>
    <xf numFmtId="0" fontId="2" fillId="0" borderId="21" xfId="1" applyFont="1" applyBorder="1" applyAlignment="1">
      <alignment wrapText="1"/>
    </xf>
    <xf numFmtId="0" fontId="2" fillId="0" borderId="22" xfId="1" applyFont="1" applyBorder="1" applyAlignment="1">
      <alignment wrapText="1"/>
    </xf>
    <xf numFmtId="0" fontId="2" fillId="0" borderId="4" xfId="1" applyFont="1" applyBorder="1" applyAlignment="1">
      <alignment wrapText="1"/>
    </xf>
    <xf numFmtId="2" fontId="5" fillId="0" borderId="12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2" fontId="5" fillId="0" borderId="13" xfId="1" applyNumberFormat="1" applyFont="1" applyBorder="1" applyAlignment="1">
      <alignment horizontal="center" vertical="center" wrapText="1"/>
    </xf>
    <xf numFmtId="2" fontId="4" fillId="0" borderId="14" xfId="1" applyNumberFormat="1" applyFont="1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Процентный" xfId="4" builtinId="5"/>
    <cellStyle name="Финансовый" xfId="5" builtinId="3"/>
    <cellStyle name="Финансовый 2" xfId="6"/>
    <cellStyle name="Финансовый 3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1"/>
  <sheetViews>
    <sheetView tabSelected="1" topLeftCell="A10" workbookViewId="0">
      <selection activeCell="H15" sqref="H15"/>
    </sheetView>
  </sheetViews>
  <sheetFormatPr defaultRowHeight="12.75"/>
  <cols>
    <col min="1" max="1" width="6.42578125" style="2" customWidth="1"/>
    <col min="2" max="3" width="9.140625" style="2"/>
    <col min="4" max="4" width="30.7109375" style="2" customWidth="1"/>
    <col min="5" max="5" width="12.85546875" style="2" customWidth="1"/>
    <col min="6" max="6" width="11" style="2" customWidth="1"/>
    <col min="7" max="7" width="9.5703125" style="2" bestFit="1" customWidth="1"/>
    <col min="8" max="8" width="16" style="2" customWidth="1"/>
    <col min="9" max="9" width="11.5703125" style="2" customWidth="1"/>
    <col min="10" max="10" width="15" style="2" customWidth="1"/>
    <col min="11" max="11" width="11.42578125" style="2" customWidth="1"/>
    <col min="12" max="12" width="12.7109375" style="2" bestFit="1" customWidth="1"/>
    <col min="13" max="13" width="13.140625" style="2" customWidth="1"/>
    <col min="14" max="16384" width="9.140625" style="2"/>
  </cols>
  <sheetData>
    <row r="1" spans="1:13">
      <c r="F1" s="26"/>
      <c r="G1" s="26"/>
      <c r="H1" s="26"/>
      <c r="I1" s="26"/>
      <c r="J1" s="26"/>
      <c r="K1" s="26"/>
      <c r="L1" s="26"/>
      <c r="M1" s="27" t="s">
        <v>17</v>
      </c>
    </row>
    <row r="2" spans="1:13">
      <c r="F2" s="26"/>
      <c r="G2" s="26"/>
      <c r="H2" s="26"/>
      <c r="I2" s="26"/>
      <c r="J2" s="26"/>
      <c r="K2" s="26"/>
      <c r="L2" s="26"/>
      <c r="M2" s="27" t="s">
        <v>19</v>
      </c>
    </row>
    <row r="3" spans="1:13">
      <c r="F3" s="26"/>
      <c r="G3" s="26"/>
      <c r="H3" s="26"/>
      <c r="I3" s="26"/>
      <c r="J3" s="26"/>
      <c r="K3" s="26"/>
      <c r="L3" s="26"/>
      <c r="M3" s="27" t="s">
        <v>15</v>
      </c>
    </row>
    <row r="4" spans="1:13">
      <c r="F4" s="26"/>
      <c r="G4" s="26"/>
      <c r="H4" s="26"/>
      <c r="I4" s="26"/>
      <c r="J4" s="26"/>
      <c r="K4" s="26"/>
      <c r="L4" s="26"/>
      <c r="M4" s="27" t="s">
        <v>12</v>
      </c>
    </row>
    <row r="5" spans="1:13">
      <c r="F5" s="26"/>
      <c r="G5" s="26"/>
      <c r="H5" s="26"/>
      <c r="I5" s="26"/>
      <c r="J5" s="26"/>
      <c r="K5" s="26"/>
      <c r="L5" s="26"/>
      <c r="M5" s="27" t="s">
        <v>13</v>
      </c>
    </row>
    <row r="6" spans="1:13">
      <c r="F6" s="26"/>
      <c r="G6" s="26"/>
      <c r="H6" s="26"/>
      <c r="I6" s="26"/>
      <c r="J6" s="26"/>
      <c r="K6" s="26"/>
      <c r="L6" s="26"/>
      <c r="M6" s="27" t="s">
        <v>14</v>
      </c>
    </row>
    <row r="7" spans="1:13" ht="12.75" customHeight="1">
      <c r="B7" s="15"/>
      <c r="C7" s="15"/>
      <c r="D7" s="15"/>
      <c r="E7" s="15"/>
      <c r="F7" s="15"/>
      <c r="G7" s="15"/>
      <c r="H7" s="15"/>
      <c r="I7" s="15"/>
      <c r="J7" s="28"/>
      <c r="K7" s="26"/>
      <c r="L7" s="26"/>
      <c r="M7" s="27" t="s">
        <v>20</v>
      </c>
    </row>
    <row r="8" spans="1:13" ht="13.5" customHeight="1">
      <c r="B8" s="15"/>
      <c r="C8" s="15"/>
      <c r="D8" s="15"/>
      <c r="E8" s="15"/>
      <c r="F8" s="15"/>
      <c r="G8" s="15"/>
      <c r="H8" s="15"/>
      <c r="I8" s="15"/>
      <c r="J8" s="28"/>
      <c r="K8" s="26"/>
      <c r="L8" s="26"/>
      <c r="M8" s="27" t="s">
        <v>16</v>
      </c>
    </row>
    <row r="9" spans="1:13" ht="16.5">
      <c r="B9" s="15"/>
      <c r="C9" s="15"/>
      <c r="D9" s="15"/>
      <c r="E9" s="15"/>
      <c r="F9" s="15"/>
      <c r="G9" s="15"/>
      <c r="H9" s="15"/>
      <c r="I9" s="15"/>
      <c r="J9" s="1"/>
      <c r="M9" s="16"/>
    </row>
    <row r="10" spans="1:13" ht="45.75" customHeight="1">
      <c r="A10" s="53" t="s">
        <v>21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</row>
    <row r="11" spans="1:13" ht="17.25" thickBot="1">
      <c r="A11" s="15"/>
      <c r="B11" s="15"/>
      <c r="C11" s="15"/>
      <c r="D11" s="15"/>
      <c r="E11" s="15"/>
      <c r="F11" s="15"/>
      <c r="G11" s="15"/>
      <c r="H11" s="15"/>
      <c r="I11" s="15"/>
      <c r="J11" s="17"/>
    </row>
    <row r="12" spans="1:13" ht="12.75" customHeight="1">
      <c r="A12" s="58" t="s">
        <v>0</v>
      </c>
      <c r="B12" s="61" t="s">
        <v>1</v>
      </c>
      <c r="C12" s="62"/>
      <c r="D12" s="63"/>
      <c r="E12" s="70" t="s">
        <v>18</v>
      </c>
      <c r="F12" s="70" t="s">
        <v>22</v>
      </c>
      <c r="G12" s="72" t="s">
        <v>2</v>
      </c>
      <c r="H12" s="40" t="s">
        <v>33</v>
      </c>
      <c r="I12" s="40" t="s">
        <v>3</v>
      </c>
      <c r="J12" s="40" t="s">
        <v>4</v>
      </c>
      <c r="K12" s="54" t="s">
        <v>23</v>
      </c>
      <c r="L12" s="40" t="s">
        <v>24</v>
      </c>
      <c r="M12" s="56" t="s">
        <v>25</v>
      </c>
    </row>
    <row r="13" spans="1:13" ht="12.75" customHeight="1">
      <c r="A13" s="59"/>
      <c r="B13" s="64"/>
      <c r="C13" s="65"/>
      <c r="D13" s="66"/>
      <c r="E13" s="71"/>
      <c r="F13" s="71"/>
      <c r="G13" s="73"/>
      <c r="H13" s="41"/>
      <c r="I13" s="41"/>
      <c r="J13" s="41"/>
      <c r="K13" s="55"/>
      <c r="L13" s="41"/>
      <c r="M13" s="57"/>
    </row>
    <row r="14" spans="1:13" ht="39.75" customHeight="1">
      <c r="A14" s="59"/>
      <c r="B14" s="67"/>
      <c r="C14" s="68"/>
      <c r="D14" s="69"/>
      <c r="E14" s="71"/>
      <c r="F14" s="71"/>
      <c r="G14" s="73"/>
      <c r="H14" s="42"/>
      <c r="I14" s="42"/>
      <c r="J14" s="42"/>
      <c r="K14" s="55"/>
      <c r="L14" s="42"/>
      <c r="M14" s="57"/>
    </row>
    <row r="15" spans="1:13" ht="16.5">
      <c r="A15" s="59"/>
      <c r="B15" s="46" t="s">
        <v>26</v>
      </c>
      <c r="C15" s="47"/>
      <c r="D15" s="48"/>
      <c r="E15" s="29">
        <f>F15+G15</f>
        <v>579694</v>
      </c>
      <c r="F15" s="29"/>
      <c r="G15" s="18">
        <f>G16+G17+G18+G19</f>
        <v>579694</v>
      </c>
      <c r="H15" s="18">
        <f>H16+H17+H18+H19</f>
        <v>516089</v>
      </c>
      <c r="I15" s="19">
        <f t="shared" ref="I15:I28" si="0">G15-H15</f>
        <v>63605</v>
      </c>
      <c r="J15" s="19">
        <f>J16+J17+J18</f>
        <v>5</v>
      </c>
      <c r="K15" s="18">
        <f>K16+K17+K18+K19</f>
        <v>516083</v>
      </c>
      <c r="L15" s="18"/>
      <c r="M15" s="30">
        <f>M16+M17+M18+M19</f>
        <v>516083</v>
      </c>
    </row>
    <row r="16" spans="1:13" ht="51" customHeight="1">
      <c r="A16" s="59"/>
      <c r="B16" s="43" t="s">
        <v>27</v>
      </c>
      <c r="C16" s="44"/>
      <c r="D16" s="45"/>
      <c r="E16" s="29">
        <f t="shared" ref="E16:E28" si="1">F16+G16</f>
        <v>274065</v>
      </c>
      <c r="F16" s="20"/>
      <c r="G16" s="18">
        <v>274065</v>
      </c>
      <c r="H16" s="21">
        <v>228641</v>
      </c>
      <c r="I16" s="19">
        <f t="shared" si="0"/>
        <v>45424</v>
      </c>
      <c r="J16" s="22">
        <v>2</v>
      </c>
      <c r="K16" s="29">
        <f>L16+M16</f>
        <v>228638</v>
      </c>
      <c r="L16" s="20"/>
      <c r="M16" s="31">
        <v>228638</v>
      </c>
    </row>
    <row r="17" spans="1:13" ht="16.5">
      <c r="A17" s="59"/>
      <c r="B17" s="43" t="s">
        <v>5</v>
      </c>
      <c r="C17" s="44"/>
      <c r="D17" s="45"/>
      <c r="E17" s="29">
        <f t="shared" si="1"/>
        <v>244550</v>
      </c>
      <c r="F17" s="20"/>
      <c r="G17" s="18">
        <v>244550</v>
      </c>
      <c r="H17" s="21">
        <v>236019</v>
      </c>
      <c r="I17" s="19">
        <f t="shared" si="0"/>
        <v>8531</v>
      </c>
      <c r="J17" s="22">
        <v>2</v>
      </c>
      <c r="K17" s="29">
        <f>L17+M17</f>
        <v>236017</v>
      </c>
      <c r="L17" s="20"/>
      <c r="M17" s="31">
        <v>236017</v>
      </c>
    </row>
    <row r="18" spans="1:13" ht="36" customHeight="1">
      <c r="A18" s="59"/>
      <c r="B18" s="43" t="s">
        <v>6</v>
      </c>
      <c r="C18" s="44"/>
      <c r="D18" s="45"/>
      <c r="E18" s="29">
        <f t="shared" si="1"/>
        <v>51450</v>
      </c>
      <c r="F18" s="20"/>
      <c r="G18" s="18">
        <v>51450</v>
      </c>
      <c r="H18" s="21">
        <v>51429</v>
      </c>
      <c r="I18" s="19">
        <f t="shared" si="0"/>
        <v>21</v>
      </c>
      <c r="J18" s="22">
        <v>1</v>
      </c>
      <c r="K18" s="29">
        <f>L18+M18</f>
        <v>51428</v>
      </c>
      <c r="L18" s="20"/>
      <c r="M18" s="31">
        <v>51428</v>
      </c>
    </row>
    <row r="19" spans="1:13" ht="16.5">
      <c r="A19" s="59"/>
      <c r="B19" s="49" t="s">
        <v>7</v>
      </c>
      <c r="C19" s="50"/>
      <c r="D19" s="50"/>
      <c r="E19" s="29">
        <f t="shared" si="1"/>
        <v>9629</v>
      </c>
      <c r="F19" s="23"/>
      <c r="G19" s="18">
        <v>9629</v>
      </c>
      <c r="H19" s="21">
        <v>0</v>
      </c>
      <c r="I19" s="19">
        <f t="shared" si="0"/>
        <v>9629</v>
      </c>
      <c r="J19" s="22"/>
      <c r="K19" s="29">
        <v>0</v>
      </c>
      <c r="L19" s="23"/>
      <c r="M19" s="31">
        <v>0</v>
      </c>
    </row>
    <row r="20" spans="1:13" ht="16.5">
      <c r="A20" s="59"/>
      <c r="B20" s="46" t="s">
        <v>8</v>
      </c>
      <c r="C20" s="47"/>
      <c r="D20" s="48"/>
      <c r="E20" s="29">
        <f t="shared" si="1"/>
        <v>72457</v>
      </c>
      <c r="F20" s="29"/>
      <c r="G20" s="18">
        <v>72457</v>
      </c>
      <c r="H20" s="21">
        <v>70326</v>
      </c>
      <c r="I20" s="19">
        <f t="shared" si="0"/>
        <v>2131</v>
      </c>
      <c r="J20" s="22">
        <v>2</v>
      </c>
      <c r="K20" s="29">
        <f t="shared" ref="K20:K28" si="2">L20+M20</f>
        <v>70324</v>
      </c>
      <c r="L20" s="29"/>
      <c r="M20" s="31">
        <v>70324</v>
      </c>
    </row>
    <row r="21" spans="1:13" ht="16.5">
      <c r="A21" s="59"/>
      <c r="B21" s="46" t="s">
        <v>9</v>
      </c>
      <c r="C21" s="47"/>
      <c r="D21" s="48"/>
      <c r="E21" s="29">
        <f t="shared" si="1"/>
        <v>33268</v>
      </c>
      <c r="F21" s="32">
        <v>7814</v>
      </c>
      <c r="G21" s="24">
        <v>25454</v>
      </c>
      <c r="H21" s="25">
        <v>25419</v>
      </c>
      <c r="I21" s="19">
        <f t="shared" si="0"/>
        <v>35</v>
      </c>
      <c r="J21" s="22">
        <v>1</v>
      </c>
      <c r="K21" s="32">
        <f t="shared" si="2"/>
        <v>33215</v>
      </c>
      <c r="L21" s="29">
        <v>7796</v>
      </c>
      <c r="M21" s="31">
        <v>25419</v>
      </c>
    </row>
    <row r="22" spans="1:13" ht="16.5">
      <c r="A22" s="59"/>
      <c r="B22" s="46" t="s">
        <v>30</v>
      </c>
      <c r="C22" s="47"/>
      <c r="D22" s="48"/>
      <c r="E22" s="29">
        <f t="shared" si="1"/>
        <v>15443</v>
      </c>
      <c r="F22" s="32">
        <v>5261</v>
      </c>
      <c r="G22" s="24">
        <v>10182</v>
      </c>
      <c r="H22" s="25">
        <v>10182</v>
      </c>
      <c r="I22" s="19">
        <f t="shared" si="0"/>
        <v>0</v>
      </c>
      <c r="J22" s="22"/>
      <c r="K22" s="32">
        <f t="shared" si="2"/>
        <v>15193</v>
      </c>
      <c r="L22" s="29">
        <v>5011</v>
      </c>
      <c r="M22" s="31">
        <v>10182</v>
      </c>
    </row>
    <row r="23" spans="1:13" ht="30.75" customHeight="1">
      <c r="A23" s="59"/>
      <c r="B23" s="46" t="s">
        <v>28</v>
      </c>
      <c r="C23" s="47"/>
      <c r="D23" s="48"/>
      <c r="E23" s="29">
        <f t="shared" si="1"/>
        <v>38080</v>
      </c>
      <c r="F23" s="32"/>
      <c r="G23" s="24">
        <v>38080</v>
      </c>
      <c r="H23" s="25">
        <v>38080</v>
      </c>
      <c r="I23" s="19">
        <f t="shared" si="0"/>
        <v>0</v>
      </c>
      <c r="J23" s="22">
        <v>800</v>
      </c>
      <c r="K23" s="32">
        <f t="shared" si="2"/>
        <v>37280</v>
      </c>
      <c r="L23" s="29"/>
      <c r="M23" s="31">
        <v>37280</v>
      </c>
    </row>
    <row r="24" spans="1:13" ht="16.5">
      <c r="A24" s="59"/>
      <c r="B24" s="46" t="s">
        <v>10</v>
      </c>
      <c r="C24" s="47"/>
      <c r="D24" s="48"/>
      <c r="E24" s="29">
        <f t="shared" si="1"/>
        <v>45984</v>
      </c>
      <c r="F24" s="32"/>
      <c r="G24" s="24">
        <v>45984</v>
      </c>
      <c r="H24" s="25">
        <v>45984</v>
      </c>
      <c r="I24" s="19">
        <f t="shared" si="0"/>
        <v>0</v>
      </c>
      <c r="J24" s="22"/>
      <c r="K24" s="32">
        <f t="shared" si="2"/>
        <v>45984</v>
      </c>
      <c r="L24" s="29"/>
      <c r="M24" s="31">
        <v>45984</v>
      </c>
    </row>
    <row r="25" spans="1:13" ht="16.5">
      <c r="A25" s="59"/>
      <c r="B25" s="46" t="s">
        <v>31</v>
      </c>
      <c r="C25" s="47"/>
      <c r="D25" s="48"/>
      <c r="E25" s="29">
        <f t="shared" si="1"/>
        <v>4662</v>
      </c>
      <c r="F25" s="32"/>
      <c r="G25" s="24">
        <v>4662</v>
      </c>
      <c r="H25" s="25">
        <v>2123</v>
      </c>
      <c r="I25" s="19">
        <f t="shared" si="0"/>
        <v>2539</v>
      </c>
      <c r="J25" s="22"/>
      <c r="K25" s="32">
        <f t="shared" si="2"/>
        <v>2123</v>
      </c>
      <c r="L25" s="29"/>
      <c r="M25" s="31">
        <v>2123</v>
      </c>
    </row>
    <row r="26" spans="1:13" ht="16.5">
      <c r="A26" s="59"/>
      <c r="B26" s="46" t="s">
        <v>32</v>
      </c>
      <c r="C26" s="47"/>
      <c r="D26" s="48"/>
      <c r="E26" s="29">
        <f t="shared" si="1"/>
        <v>37451</v>
      </c>
      <c r="F26" s="33">
        <v>1100</v>
      </c>
      <c r="G26" s="24">
        <v>36351</v>
      </c>
      <c r="H26" s="25">
        <v>35844</v>
      </c>
      <c r="I26" s="19">
        <f t="shared" si="0"/>
        <v>507</v>
      </c>
      <c r="J26" s="22"/>
      <c r="K26" s="32">
        <f t="shared" si="2"/>
        <v>36294</v>
      </c>
      <c r="L26" s="34">
        <v>450</v>
      </c>
      <c r="M26" s="31">
        <v>35844</v>
      </c>
    </row>
    <row r="27" spans="1:13" ht="16.5">
      <c r="A27" s="59"/>
      <c r="B27" s="46" t="s">
        <v>11</v>
      </c>
      <c r="C27" s="47"/>
      <c r="D27" s="48"/>
      <c r="E27" s="29">
        <f t="shared" si="1"/>
        <v>12343</v>
      </c>
      <c r="F27" s="32">
        <v>353</v>
      </c>
      <c r="G27" s="24">
        <f>12343-353</f>
        <v>11990</v>
      </c>
      <c r="H27" s="25">
        <v>8250</v>
      </c>
      <c r="I27" s="19">
        <f t="shared" si="0"/>
        <v>3740</v>
      </c>
      <c r="J27" s="22">
        <v>1</v>
      </c>
      <c r="K27" s="32">
        <f t="shared" si="2"/>
        <v>8583</v>
      </c>
      <c r="L27" s="34">
        <v>334</v>
      </c>
      <c r="M27" s="31">
        <v>8249</v>
      </c>
    </row>
    <row r="28" spans="1:13" ht="17.25" thickBot="1">
      <c r="A28" s="60"/>
      <c r="B28" s="51" t="s">
        <v>29</v>
      </c>
      <c r="C28" s="52"/>
      <c r="D28" s="52"/>
      <c r="E28" s="35">
        <f t="shared" si="1"/>
        <v>839382</v>
      </c>
      <c r="F28" s="36">
        <f>SUM(F16:F27)</f>
        <v>14528</v>
      </c>
      <c r="G28" s="36">
        <f>SUM(G16:G27)</f>
        <v>824854</v>
      </c>
      <c r="H28" s="36">
        <f>SUM(H16:H27)</f>
        <v>752297</v>
      </c>
      <c r="I28" s="37">
        <f t="shared" si="0"/>
        <v>72557</v>
      </c>
      <c r="J28" s="37">
        <f>J15+J20+J21+J27+J23</f>
        <v>809</v>
      </c>
      <c r="K28" s="35">
        <f t="shared" si="2"/>
        <v>765079</v>
      </c>
      <c r="L28" s="36">
        <f>SUM(L16:L27)</f>
        <v>13591</v>
      </c>
      <c r="M28" s="38">
        <f>SUM(M16:M27)</f>
        <v>751488</v>
      </c>
    </row>
    <row r="29" spans="1:13" ht="16.5">
      <c r="A29" s="3"/>
      <c r="B29" s="4"/>
      <c r="C29" s="5"/>
      <c r="D29" s="5"/>
      <c r="E29" s="6"/>
      <c r="F29" s="7"/>
      <c r="G29" s="7"/>
      <c r="H29" s="6"/>
      <c r="I29" s="8"/>
      <c r="J29" s="9"/>
    </row>
    <row r="30" spans="1:13" ht="16.5">
      <c r="A30" s="10"/>
      <c r="B30" s="39"/>
      <c r="C30" s="39"/>
      <c r="D30" s="39"/>
      <c r="E30" s="10"/>
      <c r="F30" s="10"/>
      <c r="G30" s="11"/>
    </row>
    <row r="31" spans="1:13" ht="16.5">
      <c r="A31" s="10"/>
      <c r="B31" s="10"/>
      <c r="C31" s="10"/>
      <c r="D31" s="12"/>
      <c r="E31" s="13"/>
      <c r="F31" s="14"/>
      <c r="G31" s="10"/>
    </row>
  </sheetData>
  <mergeCells count="27">
    <mergeCell ref="A10:M10"/>
    <mergeCell ref="K12:K14"/>
    <mergeCell ref="L12:L14"/>
    <mergeCell ref="M12:M14"/>
    <mergeCell ref="A12:A28"/>
    <mergeCell ref="B12:D14"/>
    <mergeCell ref="E12:E14"/>
    <mergeCell ref="F12:F14"/>
    <mergeCell ref="G12:G14"/>
    <mergeCell ref="B24:D24"/>
    <mergeCell ref="B26:D26"/>
    <mergeCell ref="B27:D27"/>
    <mergeCell ref="B28:D28"/>
    <mergeCell ref="B21:D21"/>
    <mergeCell ref="B22:D22"/>
    <mergeCell ref="B23:D23"/>
    <mergeCell ref="B25:D25"/>
    <mergeCell ref="B30:D30"/>
    <mergeCell ref="H12:H14"/>
    <mergeCell ref="I12:I14"/>
    <mergeCell ref="J12:J14"/>
    <mergeCell ref="B18:D18"/>
    <mergeCell ref="B15:D15"/>
    <mergeCell ref="B16:D16"/>
    <mergeCell ref="B17:D17"/>
    <mergeCell ref="B19:D19"/>
    <mergeCell ref="B20:D20"/>
  </mergeCells>
  <phoneticPr fontId="13" type="noConversion"/>
  <pageMargins left="0" right="0" top="0.74803149606299213" bottom="0.74803149606299213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исполнение сметы 2.04.17 ВС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Кирикой</dc:creator>
  <cp:lastModifiedBy>sheremet</cp:lastModifiedBy>
  <cp:lastPrinted>2017-06-01T08:22:40Z</cp:lastPrinted>
  <dcterms:created xsi:type="dcterms:W3CDTF">2017-05-06T10:44:29Z</dcterms:created>
  <dcterms:modified xsi:type="dcterms:W3CDTF">2017-06-01T08:23:18Z</dcterms:modified>
</cp:coreProperties>
</file>