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2021\АПРЕЛЬ\14 апреля\пост. № 268\"/>
    </mc:Choice>
  </mc:AlternateContent>
  <bookViews>
    <workbookView xWindow="0" yWindow="0" windowWidth="28800" windowHeight="12300"/>
  </bookViews>
  <sheets>
    <sheet name="исполнение сметы для ВС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25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F10" i="1"/>
  <c r="I9" i="1"/>
  <c r="I26" i="1"/>
  <c r="G9" i="1"/>
  <c r="G26" i="1"/>
  <c r="E9" i="1"/>
  <c r="E26" i="1"/>
  <c r="D9" i="1"/>
  <c r="D26" i="1"/>
  <c r="C9" i="1"/>
  <c r="C26" i="1"/>
  <c r="H9" i="1"/>
  <c r="F26" i="1"/>
  <c r="H26" i="1"/>
  <c r="F9" i="1"/>
</calcChain>
</file>

<file path=xl/sharedStrings.xml><?xml version="1.0" encoding="utf-8"?>
<sst xmlns="http://schemas.openxmlformats.org/spreadsheetml/2006/main" count="38" uniqueCount="37">
  <si>
    <t>(в рублях)</t>
  </si>
  <si>
    <t xml:space="preserve">№ статьи  </t>
  </si>
  <si>
    <t>Наименование  расходов</t>
  </si>
  <si>
    <t>План*</t>
  </si>
  <si>
    <t>Уточненный план</t>
  </si>
  <si>
    <t>фактически профинансировано из РБ**</t>
  </si>
  <si>
    <t>Остаток плановых средств</t>
  </si>
  <si>
    <t>Возвращено в РБ</t>
  </si>
  <si>
    <t>остаток тмц после выборов ***</t>
  </si>
  <si>
    <t>план*</t>
  </si>
  <si>
    <t>уточненный план</t>
  </si>
  <si>
    <t>количество комиссий, в том числе: ЦИК-1, ТИК-7, ОИК-33, УИК-260</t>
  </si>
  <si>
    <t>количество комиссий, в том числе: ЦИК-1, ТИК-7, ОИК-33, УИК-256</t>
  </si>
  <si>
    <t xml:space="preserve">Компенсация/вознаграждение освобожденным/привлеченным членам избиратательных комиссий </t>
  </si>
  <si>
    <t>Вознаграждение за работу в день голосования и в предшествующий ему день</t>
  </si>
  <si>
    <t>Оплата по договору гражданско-правового характера</t>
  </si>
  <si>
    <t>Начисления во внебюджетные фонды</t>
  </si>
  <si>
    <t>Транспортные расходы</t>
  </si>
  <si>
    <t>Канцелярские и хозяйственные расходы</t>
  </si>
  <si>
    <t>Компенсация на питание членам избирательных комиссий в день голосования</t>
  </si>
  <si>
    <t>Техническое оснащение</t>
  </si>
  <si>
    <t>Услуги связи</t>
  </si>
  <si>
    <t>Компенсация зарегистрированным кандидатам</t>
  </si>
  <si>
    <t>Печатная продукция</t>
  </si>
  <si>
    <t xml:space="preserve">Приобретение оборудования </t>
  </si>
  <si>
    <t>Государственная символика</t>
  </si>
  <si>
    <t>Изготовление ящиков для голосования</t>
  </si>
  <si>
    <t>Прочие расходы</t>
  </si>
  <si>
    <t>** по состоянию на 25.12.2020 г.</t>
  </si>
  <si>
    <t>*Утверждено Постановлением ВС ПМР № 3218 от 04.12.2019 г.</t>
  </si>
  <si>
    <t>***по состоянию на 25.12.2020 г."</t>
  </si>
  <si>
    <t>Дополнительное вознаграждение членам избирательной комиссии</t>
  </si>
  <si>
    <r>
      <t>ВСЕГО</t>
    </r>
    <r>
      <rPr>
        <sz val="13.5"/>
        <rFont val="Times New Roman"/>
        <family val="1"/>
        <charset val="204"/>
      </rPr>
      <t>:</t>
    </r>
  </si>
  <si>
    <t>профинансиро-      вано с учетом возврата средств в РБ</t>
  </si>
  <si>
    <t>Отчет о расходовании средств, выделенных на организацию и проведение выборов депутатов Верховного Совета Приднестровской Молдавской Республики VII созыва                                                                                                      29 ноября 2020 года</t>
  </si>
  <si>
    <t>Приложение к Постановлению Верховного Совета  Приднестровской Молдавской Республики от 14 апреля 2021 года № 268 "Об утверждении отчета Центральной избирательной комиссии Приднестровской Молдавской Республики о расходовании средств, выделенных на организацию и проведение выборов депутатов Верховного Совета Приднестровской Молдавской Республики VII созыва 29 ноября 2020 года"</t>
  </si>
  <si>
    <t>Всего компенсации и вознаграждения, в т.ч.: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</si>
</sst>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name val="Arial"/>
      <family val="2"/>
      <charset val="204"/>
    </font>
    <font>
      <sz val="13.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165" fontId="0" fillId="0" borderId="0" xfId="0" applyNumberFormat="1" applyFill="1"/>
    <xf numFmtId="0" fontId="3" fillId="0" borderId="0" xfId="0" applyFont="1" applyAlignment="1">
      <alignment horizontal="right" wrapText="1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4" fillId="0" borderId="4" xfId="0" applyFont="1" applyBorder="1" applyAlignment="1">
      <alignment horizontal="left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Fill="1" applyBorder="1"/>
    <xf numFmtId="0" fontId="4" fillId="0" borderId="0" xfId="0" applyFont="1" applyBorder="1"/>
    <xf numFmtId="165" fontId="5" fillId="0" borderId="0" xfId="0" applyNumberFormat="1" applyFont="1" applyFill="1" applyBorder="1"/>
    <xf numFmtId="165" fontId="5" fillId="0" borderId="0" xfId="0" applyNumberFormat="1" applyFont="1" applyBorder="1"/>
    <xf numFmtId="165" fontId="5" fillId="0" borderId="0" xfId="0" applyNumberFormat="1" applyFont="1"/>
    <xf numFmtId="165" fontId="5" fillId="0" borderId="0" xfId="0" applyNumberFormat="1" applyFont="1" applyFill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2" fontId="6" fillId="0" borderId="4" xfId="2" applyNumberFormat="1" applyFont="1" applyBorder="1" applyAlignment="1">
      <alignment horizontal="center" vertical="center" wrapText="1"/>
    </xf>
    <xf numFmtId="2" fontId="6" fillId="0" borderId="4" xfId="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2"/>
  <sheetViews>
    <sheetView tabSelected="1" view="pageBreakPreview" topLeftCell="A2" zoomScale="90" zoomScaleNormal="90" zoomScaleSheetLayoutView="90" workbookViewId="0">
      <selection activeCell="B10" sqref="B10"/>
    </sheetView>
  </sheetViews>
  <sheetFormatPr defaultRowHeight="12.75" x14ac:dyDescent="0.2"/>
  <cols>
    <col min="1" max="1" width="3.85546875" customWidth="1"/>
    <col min="2" max="2" width="69" customWidth="1"/>
    <col min="3" max="3" width="14.7109375" bestFit="1" customWidth="1"/>
    <col min="4" max="4" width="18.85546875" customWidth="1"/>
    <col min="5" max="5" width="25.7109375" style="2" customWidth="1"/>
    <col min="6" max="6" width="19" customWidth="1"/>
    <col min="7" max="7" width="18.140625" customWidth="1"/>
    <col min="8" max="8" width="20.5703125" customWidth="1"/>
    <col min="9" max="9" width="17.85546875" style="2" customWidth="1"/>
    <col min="10" max="10" width="10" customWidth="1"/>
  </cols>
  <sheetData>
    <row r="1" spans="1:10" s="8" customFormat="1" ht="132.75" customHeight="1" x14ac:dyDescent="0.25">
      <c r="A1" s="7"/>
      <c r="B1" s="7"/>
      <c r="C1" s="7"/>
      <c r="D1" s="7"/>
      <c r="E1" s="7"/>
      <c r="F1" s="32" t="s">
        <v>35</v>
      </c>
      <c r="G1" s="32"/>
      <c r="H1" s="32"/>
      <c r="I1" s="32"/>
    </row>
    <row r="2" spans="1:10" s="8" customFormat="1" ht="14.25" customHeight="1" x14ac:dyDescent="0.25">
      <c r="A2" s="7"/>
      <c r="B2" s="7"/>
      <c r="C2" s="7"/>
      <c r="D2" s="7"/>
      <c r="E2" s="7"/>
      <c r="F2" s="33"/>
      <c r="G2" s="33"/>
      <c r="H2" s="33"/>
      <c r="I2" s="33"/>
    </row>
    <row r="3" spans="1:10" s="8" customFormat="1" ht="36.75" customHeight="1" x14ac:dyDescent="0.25">
      <c r="A3" s="38" t="s">
        <v>34</v>
      </c>
      <c r="B3" s="38"/>
      <c r="C3" s="38"/>
      <c r="D3" s="38"/>
      <c r="E3" s="38"/>
      <c r="F3" s="38"/>
      <c r="G3" s="39"/>
      <c r="H3" s="39"/>
      <c r="I3" s="39"/>
    </row>
    <row r="4" spans="1:10" s="1" customFormat="1" ht="15.75" x14ac:dyDescent="0.25">
      <c r="A4" s="40" t="s">
        <v>0</v>
      </c>
      <c r="B4" s="40"/>
      <c r="C4" s="40"/>
      <c r="D4" s="40"/>
      <c r="E4" s="40"/>
      <c r="F4" s="40"/>
      <c r="G4" s="41"/>
      <c r="H4" s="41"/>
      <c r="I4" s="41"/>
    </row>
    <row r="5" spans="1:10" s="8" customFormat="1" ht="27.75" customHeight="1" x14ac:dyDescent="0.25">
      <c r="A5" s="42" t="s">
        <v>1</v>
      </c>
      <c r="B5" s="44" t="s">
        <v>2</v>
      </c>
      <c r="C5" s="44" t="s">
        <v>3</v>
      </c>
      <c r="D5" s="44" t="s">
        <v>4</v>
      </c>
      <c r="E5" s="45" t="s">
        <v>5</v>
      </c>
      <c r="F5" s="44" t="s">
        <v>6</v>
      </c>
      <c r="G5" s="44" t="s">
        <v>7</v>
      </c>
      <c r="H5" s="44" t="s">
        <v>33</v>
      </c>
      <c r="I5" s="45" t="s">
        <v>8</v>
      </c>
    </row>
    <row r="6" spans="1:10" s="8" customFormat="1" ht="27.75" customHeight="1" x14ac:dyDescent="0.25">
      <c r="A6" s="42"/>
      <c r="B6" s="44"/>
      <c r="C6" s="44"/>
      <c r="D6" s="44"/>
      <c r="E6" s="45"/>
      <c r="F6" s="44"/>
      <c r="G6" s="44"/>
      <c r="H6" s="44"/>
      <c r="I6" s="45"/>
    </row>
    <row r="7" spans="1:10" s="8" customFormat="1" ht="27.75" customHeight="1" x14ac:dyDescent="0.25">
      <c r="A7" s="43"/>
      <c r="B7" s="44"/>
      <c r="C7" s="44" t="s">
        <v>9</v>
      </c>
      <c r="D7" s="44" t="s">
        <v>10</v>
      </c>
      <c r="E7" s="45" t="s">
        <v>5</v>
      </c>
      <c r="F7" s="44"/>
      <c r="G7" s="44"/>
      <c r="H7" s="44"/>
      <c r="I7" s="45"/>
    </row>
    <row r="8" spans="1:10" s="8" customFormat="1" ht="17.25" x14ac:dyDescent="0.25">
      <c r="A8" s="43"/>
      <c r="B8" s="46" t="s">
        <v>11</v>
      </c>
      <c r="C8" s="47"/>
      <c r="D8" s="47"/>
      <c r="E8" s="46" t="s">
        <v>12</v>
      </c>
      <c r="F8" s="46"/>
      <c r="G8" s="48"/>
      <c r="H8" s="48"/>
      <c r="I8" s="48"/>
    </row>
    <row r="9" spans="1:10" s="8" customFormat="1" ht="17.25" x14ac:dyDescent="0.25">
      <c r="A9" s="34">
        <v>111070</v>
      </c>
      <c r="B9" s="9" t="s">
        <v>36</v>
      </c>
      <c r="C9" s="10">
        <f>C10+C11+C12+C13</f>
        <v>6797921</v>
      </c>
      <c r="D9" s="10">
        <f>D10+D11+D12+D13</f>
        <v>6797921</v>
      </c>
      <c r="E9" s="11">
        <f>E10+E11+E12+E13</f>
        <v>4923975</v>
      </c>
      <c r="F9" s="10">
        <f>D9-E9</f>
        <v>1873946</v>
      </c>
      <c r="G9" s="10">
        <f>G10+G11+G12+G13</f>
        <v>61000</v>
      </c>
      <c r="H9" s="10">
        <f>H10+H11+H12+H13</f>
        <v>4862975</v>
      </c>
      <c r="I9" s="11">
        <f>I10+I11+I12+I13</f>
        <v>0</v>
      </c>
      <c r="J9" s="12"/>
    </row>
    <row r="10" spans="1:10" s="8" customFormat="1" ht="51.75" x14ac:dyDescent="0.25">
      <c r="A10" s="35"/>
      <c r="B10" s="13" t="s">
        <v>13</v>
      </c>
      <c r="C10" s="14">
        <v>3353265</v>
      </c>
      <c r="D10" s="14">
        <v>3353265</v>
      </c>
      <c r="E10" s="14">
        <v>2005931</v>
      </c>
      <c r="F10" s="10">
        <f t="shared" ref="F10:F25" si="0">D10-E10</f>
        <v>1347334</v>
      </c>
      <c r="G10" s="15">
        <v>4</v>
      </c>
      <c r="H10" s="14">
        <f>E10-G10</f>
        <v>2005927</v>
      </c>
      <c r="I10" s="14"/>
      <c r="J10" s="12"/>
    </row>
    <row r="11" spans="1:10" s="8" customFormat="1" ht="34.5" x14ac:dyDescent="0.25">
      <c r="A11" s="35"/>
      <c r="B11" s="13" t="s">
        <v>14</v>
      </c>
      <c r="C11" s="14">
        <v>2070984</v>
      </c>
      <c r="D11" s="14">
        <v>2070984</v>
      </c>
      <c r="E11" s="14">
        <v>1647421</v>
      </c>
      <c r="F11" s="10">
        <f t="shared" si="0"/>
        <v>423563</v>
      </c>
      <c r="G11" s="15">
        <v>30380</v>
      </c>
      <c r="H11" s="14">
        <f t="shared" ref="H11:H26" si="1">E11-G11</f>
        <v>1617041</v>
      </c>
      <c r="I11" s="14"/>
      <c r="J11" s="12"/>
    </row>
    <row r="12" spans="1:10" s="8" customFormat="1" ht="34.5" x14ac:dyDescent="0.25">
      <c r="A12" s="35"/>
      <c r="B12" s="13" t="s">
        <v>31</v>
      </c>
      <c r="C12" s="14">
        <v>1206100</v>
      </c>
      <c r="D12" s="14">
        <v>1206100</v>
      </c>
      <c r="E12" s="14">
        <v>1124180</v>
      </c>
      <c r="F12" s="10">
        <f t="shared" si="0"/>
        <v>81920</v>
      </c>
      <c r="G12" s="15">
        <v>30616</v>
      </c>
      <c r="H12" s="14">
        <f t="shared" si="1"/>
        <v>1093564</v>
      </c>
      <c r="I12" s="14"/>
      <c r="J12" s="12"/>
    </row>
    <row r="13" spans="1:10" s="8" customFormat="1" ht="17.25" x14ac:dyDescent="0.25">
      <c r="A13" s="35"/>
      <c r="B13" s="13" t="s">
        <v>15</v>
      </c>
      <c r="C13" s="14">
        <v>167572</v>
      </c>
      <c r="D13" s="14">
        <v>167572</v>
      </c>
      <c r="E13" s="14">
        <v>146443</v>
      </c>
      <c r="F13" s="10">
        <f t="shared" si="0"/>
        <v>21129</v>
      </c>
      <c r="G13" s="15"/>
      <c r="H13" s="14">
        <f t="shared" si="1"/>
        <v>146443</v>
      </c>
      <c r="I13" s="14"/>
      <c r="J13" s="12"/>
    </row>
    <row r="14" spans="1:10" s="18" customFormat="1" ht="17.25" x14ac:dyDescent="0.25">
      <c r="A14" s="35"/>
      <c r="B14" s="16" t="s">
        <v>16</v>
      </c>
      <c r="C14" s="14">
        <v>856139</v>
      </c>
      <c r="D14" s="14">
        <v>856139</v>
      </c>
      <c r="E14" s="14">
        <v>725659</v>
      </c>
      <c r="F14" s="10">
        <f t="shared" si="0"/>
        <v>130480</v>
      </c>
      <c r="G14" s="15">
        <v>15146</v>
      </c>
      <c r="H14" s="14">
        <f t="shared" si="1"/>
        <v>710513</v>
      </c>
      <c r="I14" s="14"/>
      <c r="J14" s="17"/>
    </row>
    <row r="15" spans="1:10" s="18" customFormat="1" ht="17.25" x14ac:dyDescent="0.25">
      <c r="A15" s="35"/>
      <c r="B15" s="19" t="s">
        <v>17</v>
      </c>
      <c r="C15" s="14">
        <v>188123</v>
      </c>
      <c r="D15" s="14">
        <v>188123</v>
      </c>
      <c r="E15" s="14">
        <v>145711</v>
      </c>
      <c r="F15" s="10">
        <f t="shared" si="0"/>
        <v>42412</v>
      </c>
      <c r="G15" s="20"/>
      <c r="H15" s="14">
        <f t="shared" si="1"/>
        <v>145711</v>
      </c>
      <c r="I15" s="21">
        <v>66</v>
      </c>
      <c r="J15" s="17"/>
    </row>
    <row r="16" spans="1:10" s="8" customFormat="1" ht="17.25" x14ac:dyDescent="0.25">
      <c r="A16" s="35"/>
      <c r="B16" s="19" t="s">
        <v>18</v>
      </c>
      <c r="C16" s="14">
        <v>169846</v>
      </c>
      <c r="D16" s="14">
        <v>169846</v>
      </c>
      <c r="E16" s="14">
        <v>128303</v>
      </c>
      <c r="F16" s="10">
        <f t="shared" si="0"/>
        <v>41543</v>
      </c>
      <c r="G16" s="20">
        <v>1</v>
      </c>
      <c r="H16" s="14">
        <f t="shared" si="1"/>
        <v>128302</v>
      </c>
      <c r="I16" s="14">
        <v>19659</v>
      </c>
      <c r="J16" s="12"/>
    </row>
    <row r="17" spans="1:10" s="8" customFormat="1" ht="34.5" x14ac:dyDescent="0.25">
      <c r="A17" s="35"/>
      <c r="B17" s="22" t="s">
        <v>19</v>
      </c>
      <c r="C17" s="14">
        <v>343089</v>
      </c>
      <c r="D17" s="14">
        <v>343089</v>
      </c>
      <c r="E17" s="14">
        <v>319130</v>
      </c>
      <c r="F17" s="10">
        <f t="shared" si="0"/>
        <v>23959</v>
      </c>
      <c r="G17" s="15">
        <v>9700</v>
      </c>
      <c r="H17" s="14">
        <f t="shared" si="1"/>
        <v>309430</v>
      </c>
      <c r="I17" s="14"/>
      <c r="J17" s="12"/>
    </row>
    <row r="18" spans="1:10" s="8" customFormat="1" ht="18" customHeight="1" x14ac:dyDescent="0.25">
      <c r="A18" s="35"/>
      <c r="B18" s="22" t="s">
        <v>20</v>
      </c>
      <c r="C18" s="14">
        <v>318325</v>
      </c>
      <c r="D18" s="14">
        <v>316341</v>
      </c>
      <c r="E18" s="14">
        <v>294298</v>
      </c>
      <c r="F18" s="10">
        <f t="shared" si="0"/>
        <v>22043</v>
      </c>
      <c r="G18" s="15"/>
      <c r="H18" s="14">
        <f t="shared" si="1"/>
        <v>294298</v>
      </c>
      <c r="I18" s="14"/>
      <c r="J18" s="12"/>
    </row>
    <row r="19" spans="1:10" s="8" customFormat="1" ht="17.25" customHeight="1" x14ac:dyDescent="0.25">
      <c r="A19" s="35"/>
      <c r="B19" s="16" t="s">
        <v>21</v>
      </c>
      <c r="C19" s="14">
        <v>40099</v>
      </c>
      <c r="D19" s="14">
        <v>40099</v>
      </c>
      <c r="E19" s="14">
        <v>18906</v>
      </c>
      <c r="F19" s="10">
        <f t="shared" si="0"/>
        <v>21193</v>
      </c>
      <c r="G19" s="15">
        <v>884</v>
      </c>
      <c r="H19" s="14">
        <f t="shared" si="1"/>
        <v>18022</v>
      </c>
      <c r="I19" s="14"/>
      <c r="J19" s="12"/>
    </row>
    <row r="20" spans="1:10" s="8" customFormat="1" ht="17.25" x14ac:dyDescent="0.25">
      <c r="A20" s="35"/>
      <c r="B20" s="16" t="s">
        <v>22</v>
      </c>
      <c r="C20" s="14">
        <v>17523</v>
      </c>
      <c r="D20" s="14">
        <v>17523</v>
      </c>
      <c r="E20" s="14">
        <v>2478</v>
      </c>
      <c r="F20" s="10">
        <f t="shared" si="0"/>
        <v>15045</v>
      </c>
      <c r="G20" s="15">
        <v>290</v>
      </c>
      <c r="H20" s="14">
        <f t="shared" si="1"/>
        <v>2188</v>
      </c>
      <c r="I20" s="14"/>
      <c r="J20" s="12"/>
    </row>
    <row r="21" spans="1:10" s="8" customFormat="1" ht="22.5" customHeight="1" x14ac:dyDescent="0.25">
      <c r="A21" s="35"/>
      <c r="B21" s="16" t="s">
        <v>23</v>
      </c>
      <c r="C21" s="14">
        <v>354628</v>
      </c>
      <c r="D21" s="14">
        <v>354628</v>
      </c>
      <c r="E21" s="14">
        <v>274507</v>
      </c>
      <c r="F21" s="10">
        <f t="shared" si="0"/>
        <v>80121</v>
      </c>
      <c r="G21" s="15"/>
      <c r="H21" s="14">
        <f t="shared" si="1"/>
        <v>274507</v>
      </c>
      <c r="I21" s="14">
        <v>3577</v>
      </c>
      <c r="J21" s="12"/>
    </row>
    <row r="22" spans="1:10" s="8" customFormat="1" ht="21.75" customHeight="1" x14ac:dyDescent="0.25">
      <c r="A22" s="35"/>
      <c r="B22" s="22" t="s">
        <v>24</v>
      </c>
      <c r="C22" s="14">
        <v>103369</v>
      </c>
      <c r="D22" s="14">
        <v>105353</v>
      </c>
      <c r="E22" s="14">
        <v>105353</v>
      </c>
      <c r="F22" s="10">
        <f t="shared" si="0"/>
        <v>0</v>
      </c>
      <c r="G22" s="15"/>
      <c r="H22" s="14">
        <f t="shared" si="1"/>
        <v>105353</v>
      </c>
      <c r="I22" s="14"/>
      <c r="J22" s="12"/>
    </row>
    <row r="23" spans="1:10" s="8" customFormat="1" ht="18.75" customHeight="1" x14ac:dyDescent="0.25">
      <c r="A23" s="36"/>
      <c r="B23" s="22" t="s">
        <v>25</v>
      </c>
      <c r="C23" s="14">
        <v>8219</v>
      </c>
      <c r="D23" s="14">
        <v>8219</v>
      </c>
      <c r="E23" s="14">
        <v>7716</v>
      </c>
      <c r="F23" s="10">
        <f t="shared" si="0"/>
        <v>503</v>
      </c>
      <c r="G23" s="15"/>
      <c r="H23" s="14">
        <f t="shared" si="1"/>
        <v>7716</v>
      </c>
      <c r="I23" s="14">
        <v>576</v>
      </c>
      <c r="J23" s="12"/>
    </row>
    <row r="24" spans="1:10" s="8" customFormat="1" ht="17.25" x14ac:dyDescent="0.25">
      <c r="A24" s="36"/>
      <c r="B24" s="22" t="s">
        <v>26</v>
      </c>
      <c r="C24" s="14">
        <v>76633</v>
      </c>
      <c r="D24" s="14">
        <v>76633</v>
      </c>
      <c r="E24" s="14">
        <v>76560</v>
      </c>
      <c r="F24" s="10">
        <f t="shared" si="0"/>
        <v>73</v>
      </c>
      <c r="G24" s="15"/>
      <c r="H24" s="14">
        <f t="shared" si="1"/>
        <v>76560</v>
      </c>
      <c r="I24" s="14"/>
      <c r="J24" s="12"/>
    </row>
    <row r="25" spans="1:10" s="8" customFormat="1" ht="17.25" x14ac:dyDescent="0.25">
      <c r="A25" s="37"/>
      <c r="B25" s="22" t="s">
        <v>27</v>
      </c>
      <c r="C25" s="14">
        <v>196554</v>
      </c>
      <c r="D25" s="14">
        <v>196554</v>
      </c>
      <c r="E25" s="14">
        <v>183220</v>
      </c>
      <c r="F25" s="10">
        <f t="shared" si="0"/>
        <v>13334</v>
      </c>
      <c r="G25" s="15">
        <v>1</v>
      </c>
      <c r="H25" s="14">
        <f t="shared" si="1"/>
        <v>183219</v>
      </c>
      <c r="I25" s="14">
        <f>1312.66+14998.9+1321.44</f>
        <v>17633</v>
      </c>
      <c r="J25" s="12"/>
    </row>
    <row r="26" spans="1:10" s="8" customFormat="1" ht="17.25" x14ac:dyDescent="0.25">
      <c r="A26" s="23"/>
      <c r="B26" s="16" t="s">
        <v>32</v>
      </c>
      <c r="C26" s="14">
        <f>C25+C24+C23+C22+C21+C20+C19+C18+C17+C16+C15+C14+C9</f>
        <v>9470468</v>
      </c>
      <c r="D26" s="14">
        <f>D25+D24+D23+D22+D21+D20+D19+D18+D17+D16+D15+D14+D9</f>
        <v>9470468</v>
      </c>
      <c r="E26" s="14">
        <f>E25+E24+E23+E22+E21+E20+E19+E18+E17+E16+E15+E14+E9</f>
        <v>7205816</v>
      </c>
      <c r="F26" s="24">
        <f t="shared" ref="F26" si="2">C26-E26</f>
        <v>2264652</v>
      </c>
      <c r="G26" s="14">
        <f>G25+G24+G23+G22+G21+G20+G19+G18+G17+G16+G15+G14+G9</f>
        <v>87022</v>
      </c>
      <c r="H26" s="14">
        <f t="shared" si="1"/>
        <v>7118794</v>
      </c>
      <c r="I26" s="14">
        <f>SUM(I9:I25)</f>
        <v>41511</v>
      </c>
    </row>
    <row r="27" spans="1:10" s="8" customFormat="1" ht="17.25" x14ac:dyDescent="0.25">
      <c r="A27" s="25"/>
      <c r="B27" s="25"/>
      <c r="C27" s="25"/>
      <c r="D27" s="25"/>
      <c r="E27" s="26"/>
      <c r="F27" s="26"/>
      <c r="I27" s="18"/>
    </row>
    <row r="28" spans="1:10" s="8" customFormat="1" ht="17.25" x14ac:dyDescent="0.25">
      <c r="A28" s="27"/>
      <c r="B28" s="27" t="s">
        <v>29</v>
      </c>
      <c r="C28" s="27"/>
      <c r="D28" s="27"/>
      <c r="E28" s="28"/>
      <c r="F28" s="29"/>
      <c r="H28" s="30"/>
      <c r="I28" s="31"/>
    </row>
    <row r="29" spans="1:10" s="8" customFormat="1" ht="17.25" x14ac:dyDescent="0.25">
      <c r="A29" s="27"/>
      <c r="B29" s="27" t="s">
        <v>28</v>
      </c>
      <c r="C29" s="27"/>
      <c r="D29" s="27"/>
      <c r="E29" s="26"/>
      <c r="F29" s="25"/>
      <c r="I29" s="18"/>
    </row>
    <row r="30" spans="1:10" s="8" customFormat="1" ht="17.25" x14ac:dyDescent="0.25">
      <c r="A30" s="27"/>
      <c r="B30" s="27" t="s">
        <v>30</v>
      </c>
      <c r="C30" s="27"/>
      <c r="D30" s="27"/>
      <c r="E30" s="26"/>
      <c r="F30" s="25"/>
      <c r="I30" s="18"/>
    </row>
    <row r="31" spans="1:10" x14ac:dyDescent="0.2">
      <c r="A31" s="3"/>
      <c r="B31" s="3"/>
      <c r="C31" s="3"/>
      <c r="D31" s="3"/>
      <c r="E31" s="4"/>
      <c r="F31" s="3"/>
    </row>
    <row r="32" spans="1:10" x14ac:dyDescent="0.2">
      <c r="E32" s="6"/>
      <c r="F32" s="5"/>
    </row>
  </sheetData>
  <mergeCells count="16">
    <mergeCell ref="F1:I1"/>
    <mergeCell ref="F2:I2"/>
    <mergeCell ref="A9:A25"/>
    <mergeCell ref="A3:I3"/>
    <mergeCell ref="A4:I4"/>
    <mergeCell ref="A5:A8"/>
    <mergeCell ref="B5:B7"/>
    <mergeCell ref="C5:C7"/>
    <mergeCell ref="D5:D7"/>
    <mergeCell ref="E5:E7"/>
    <mergeCell ref="F5:F7"/>
    <mergeCell ref="G5:G7"/>
    <mergeCell ref="H5:H7"/>
    <mergeCell ref="I5:I7"/>
    <mergeCell ref="B8:D8"/>
    <mergeCell ref="E8:I8"/>
  </mergeCells>
  <pageMargins left="0.19685039370078741" right="0" top="0.67" bottom="0.19685039370078741" header="0.51181102362204722" footer="0.2"/>
  <pageSetup paperSize="9" scale="70" firstPageNumber="4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сметы для ВС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Кийко</dc:creator>
  <cp:lastModifiedBy>Шеремет</cp:lastModifiedBy>
  <cp:lastPrinted>2021-04-19T06:25:18Z</cp:lastPrinted>
  <dcterms:created xsi:type="dcterms:W3CDTF">2020-12-26T09:47:49Z</dcterms:created>
  <dcterms:modified xsi:type="dcterms:W3CDTF">2021-04-19T06:26:12Z</dcterms:modified>
</cp:coreProperties>
</file>